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інішний" sheetId="1" r:id="rId1"/>
    <sheet name="Загальний" sheetId="2" r:id="rId2"/>
    <sheet name="Лист1" sheetId="3" r:id="rId3"/>
  </sheets>
  <definedNames>
    <definedName name="_xlnm.Print_Area" localSheetId="1">'Загальний'!$A$1:$I$35</definedName>
    <definedName name="_xlnm.Print_Area" localSheetId="0">'фінішний'!$A$1:$L$180</definedName>
  </definedNames>
  <calcPr fullCalcOnLoad="1"/>
</workbook>
</file>

<file path=xl/sharedStrings.xml><?xml version="1.0" encoding="utf-8"?>
<sst xmlns="http://schemas.openxmlformats.org/spreadsheetml/2006/main" count="880" uniqueCount="310">
  <si>
    <t>Прізвище, ім’я</t>
  </si>
  <si>
    <t>Змагання з спортивного орієнтування</t>
  </si>
  <si>
    <t>Фінішний протокол</t>
  </si>
  <si>
    <t>Група Ж 12</t>
  </si>
  <si>
    <t>№ п/п</t>
  </si>
  <si>
    <t>Навчальний заклад</t>
  </si>
  <si>
    <t xml:space="preserve">Резуль-тат </t>
  </si>
  <si>
    <t>Фініш</t>
  </si>
  <si>
    <t>Старт</t>
  </si>
  <si>
    <t>Група Ч 15</t>
  </si>
  <si>
    <t>Роз-ряд</t>
  </si>
  <si>
    <t>Група Ж 15</t>
  </si>
  <si>
    <t>Група Ч 12</t>
  </si>
  <si>
    <t>Викон. розряд</t>
  </si>
  <si>
    <t>Місце</t>
  </si>
  <si>
    <t>Ранг</t>
  </si>
  <si>
    <t>ЗОШ № 12</t>
  </si>
  <si>
    <t>ЗОШ № 11</t>
  </si>
  <si>
    <t>ЗОШ № 2</t>
  </si>
  <si>
    <t>СЗОШ № 5</t>
  </si>
  <si>
    <t>ЗОШ № 6</t>
  </si>
  <si>
    <t>ЗОШ № 7</t>
  </si>
  <si>
    <t>НВК № 9</t>
  </si>
  <si>
    <t>НВК № 13</t>
  </si>
  <si>
    <t>ЗОШ № 15</t>
  </si>
  <si>
    <t>ЗОШ № 10</t>
  </si>
  <si>
    <t>СЗОШ №5</t>
  </si>
  <si>
    <t>Ч 15</t>
  </si>
  <si>
    <t>Ж 15</t>
  </si>
  <si>
    <t>Ч 12</t>
  </si>
  <si>
    <t>Ж 12</t>
  </si>
  <si>
    <t>Відн. резул.</t>
  </si>
  <si>
    <t>Ба-ли</t>
  </si>
  <si>
    <t>Навчальн. заклад</t>
  </si>
  <si>
    <t xml:space="preserve">Міс-це </t>
  </si>
  <si>
    <t>Загальний протокол</t>
  </si>
  <si>
    <t xml:space="preserve">Сума балів </t>
  </si>
  <si>
    <t>Головний суддя</t>
  </si>
  <si>
    <t>Головний секретар</t>
  </si>
  <si>
    <t>Камянець-Подільська міська Станція юних туристів</t>
  </si>
  <si>
    <t>Змагання зі спортивного орієнтування</t>
  </si>
  <si>
    <t>СЗОШ №1</t>
  </si>
  <si>
    <t>НВК № 3</t>
  </si>
  <si>
    <t>зн</t>
  </si>
  <si>
    <t>""</t>
  </si>
  <si>
    <t>Ліцей</t>
  </si>
  <si>
    <t>спец.інтернат</t>
  </si>
  <si>
    <t>ліцей</t>
  </si>
  <si>
    <t>спец інтер.</t>
  </si>
  <si>
    <t>ЗОШ №2</t>
  </si>
  <si>
    <t>НВК №9</t>
  </si>
  <si>
    <t>ЗОШ №12</t>
  </si>
  <si>
    <t>НВК №3</t>
  </si>
  <si>
    <t>НВК № 14</t>
  </si>
  <si>
    <t>Якубовський Денис</t>
  </si>
  <si>
    <t>Ільчишина Юлія</t>
  </si>
  <si>
    <t>Вовшко Анна</t>
  </si>
  <si>
    <t>Бойко Олександр</t>
  </si>
  <si>
    <t>Білий Любомир</t>
  </si>
  <si>
    <t>Кучерін Богдан</t>
  </si>
  <si>
    <t>Івасюк Катерина</t>
  </si>
  <si>
    <t>Новіцький Владислав</t>
  </si>
  <si>
    <t>Осипенко Артур</t>
  </si>
  <si>
    <t>"Славутинка"</t>
  </si>
  <si>
    <t>Буняк Олена</t>
  </si>
  <si>
    <t>Возницька Ольга</t>
  </si>
  <si>
    <t>Марчишина Ірина</t>
  </si>
  <si>
    <t>П’єцух Юрій</t>
  </si>
  <si>
    <t>Ткаченко Артур</t>
  </si>
  <si>
    <t>Інт."Славутинка"</t>
  </si>
  <si>
    <t>Суховий Микита</t>
  </si>
  <si>
    <t>Бурбенко Олександра</t>
  </si>
  <si>
    <t>Баблюк Нікіта</t>
  </si>
  <si>
    <t>Янюк Назар</t>
  </si>
  <si>
    <t>Комарніцька Віталіна</t>
  </si>
  <si>
    <t>Горяніна Катерина</t>
  </si>
  <si>
    <t>Лень Сергій</t>
  </si>
  <si>
    <t>Вишневська Юлія</t>
  </si>
  <si>
    <t>Мироненко Анна</t>
  </si>
  <si>
    <t>Побережний Олександр</t>
  </si>
  <si>
    <t>Маліновський Олексій</t>
  </si>
  <si>
    <t>Адамчук Роман</t>
  </si>
  <si>
    <t>Поцулко Єлизавета</t>
  </si>
  <si>
    <t>Шевцов Олексій</t>
  </si>
  <si>
    <t>Циганюк Богдана</t>
  </si>
  <si>
    <t>Храпан Валерія</t>
  </si>
  <si>
    <t>Домбровська Вероніка</t>
  </si>
  <si>
    <t>Касаткін Іван</t>
  </si>
  <si>
    <t>Коваль Радміла</t>
  </si>
  <si>
    <t>Пономаренко Дмитро</t>
  </si>
  <si>
    <t>Шелест Регіна</t>
  </si>
  <si>
    <t>Пасічко Олександра</t>
  </si>
  <si>
    <t>Томін Руслан</t>
  </si>
  <si>
    <t>Сопілко Олександр</t>
  </si>
  <si>
    <t>Дячок Каріна</t>
  </si>
  <si>
    <t>СЗОШ № 1</t>
  </si>
  <si>
    <t>ЗОШ № 16</t>
  </si>
  <si>
    <t>ЗОШ № 17</t>
  </si>
  <si>
    <t>ЗОШ № 8</t>
  </si>
  <si>
    <t>Сопілко Ігор</t>
  </si>
  <si>
    <t>Кукурудза Сергій</t>
  </si>
  <si>
    <t>Зуберєв Євген</t>
  </si>
  <si>
    <t>Бейлик Дмитро</t>
  </si>
  <si>
    <t>Сторожук Богдан</t>
  </si>
  <si>
    <t>Лубко Вадим</t>
  </si>
  <si>
    <t>Шевчук Тарас</t>
  </si>
  <si>
    <t>Ясінський Дмитро</t>
  </si>
  <si>
    <t>Осадчук Владислав</t>
  </si>
  <si>
    <t>Рудий Іван</t>
  </si>
  <si>
    <t>Підскальний Назар</t>
  </si>
  <si>
    <t>Гросарчук Ярослав</t>
  </si>
  <si>
    <t>Маланчук Олексій</t>
  </si>
  <si>
    <t>Корній Андрій</t>
  </si>
  <si>
    <t>Ядвигун Сергій</t>
  </si>
  <si>
    <t>Дембицький Давид</t>
  </si>
  <si>
    <t>Ткачук Костянтин</t>
  </si>
  <si>
    <t>Романішена Анастасія</t>
  </si>
  <si>
    <t>Андрієшина Іванна</t>
  </si>
  <si>
    <t>Гожа Дарина</t>
  </si>
  <si>
    <t>Ткачук Катерина</t>
  </si>
  <si>
    <t>Геровська Діана</t>
  </si>
  <si>
    <t>Левицька Ангеліна</t>
  </si>
  <si>
    <t>Юрчук Вікторія</t>
  </si>
  <si>
    <t>Олійник Крістіна</t>
  </si>
  <si>
    <t>Арсенюк Анна</t>
  </si>
  <si>
    <t>Волкова Діана</t>
  </si>
  <si>
    <t>Шупарська Єлизавета</t>
  </si>
  <si>
    <t>Гапонова Діана</t>
  </si>
  <si>
    <t>Грохальська Тетяна</t>
  </si>
  <si>
    <t>Крушевська Яна</t>
  </si>
  <si>
    <t>Стефура Юрій</t>
  </si>
  <si>
    <t>Бабійчук Михайло</t>
  </si>
  <si>
    <t>Сушицький Олександр</t>
  </si>
  <si>
    <t>Губін Ярослав</t>
  </si>
  <si>
    <t>Кирилюк Богдан</t>
  </si>
  <si>
    <t>Венгер Дмитро</t>
  </si>
  <si>
    <t>Стрельбицький Артем</t>
  </si>
  <si>
    <t>Бординюк Іван</t>
  </si>
  <si>
    <t>Діянчук Юрій</t>
  </si>
  <si>
    <t>Побережний Андрій</t>
  </si>
  <si>
    <t xml:space="preserve">Гуменюк Андрій </t>
  </si>
  <si>
    <t>Воронюк Богдана</t>
  </si>
  <si>
    <t>Галиняк Юлія</t>
  </si>
  <si>
    <t>Голоскевич Валерія</t>
  </si>
  <si>
    <t>Касапчук Аліна</t>
  </si>
  <si>
    <t>Гомілко Діана</t>
  </si>
  <si>
    <t>Чеколаєва Єлизавета</t>
  </si>
  <si>
    <t>Дудка Ольга</t>
  </si>
  <si>
    <t>Щепанська Діана</t>
  </si>
  <si>
    <t>Григоришена Віталія</t>
  </si>
  <si>
    <t>Розквас Ангеліна</t>
  </si>
  <si>
    <t>Наумов Олексій</t>
  </si>
  <si>
    <t>Тимуш Олександра</t>
  </si>
  <si>
    <t>Когунь Ангеліна</t>
  </si>
  <si>
    <t>Матюхін Денис</t>
  </si>
  <si>
    <t>Шулдик Валерія</t>
  </si>
  <si>
    <t>Піонтківська Каріна</t>
  </si>
  <si>
    <t>Білоконь Тетяна</t>
  </si>
  <si>
    <t>Костинюк Владислав</t>
  </si>
  <si>
    <t>Мартинов Ілля</t>
  </si>
  <si>
    <t>Черневич Марія</t>
  </si>
  <si>
    <t>Самборська Єлизавета</t>
  </si>
  <si>
    <t>Білик Давид</t>
  </si>
  <si>
    <t>Бистран Вадим</t>
  </si>
  <si>
    <t>Комарніцький Олександр</t>
  </si>
  <si>
    <t>Баськов Андрій</t>
  </si>
  <si>
    <t>Клімова Катерина</t>
  </si>
  <si>
    <t>Осінчук Юлія</t>
  </si>
  <si>
    <t>Киричек Олександр</t>
  </si>
  <si>
    <t>Кирпичова Олександра</t>
  </si>
  <si>
    <t>Лисюк Люба</t>
  </si>
  <si>
    <t>Деберчук Олександр</t>
  </si>
  <si>
    <t xml:space="preserve">Врублевський Володимир </t>
  </si>
  <si>
    <t xml:space="preserve">Дзісяк Ярослав </t>
  </si>
  <si>
    <t xml:space="preserve">Вишня Валерія </t>
  </si>
  <si>
    <t xml:space="preserve">Ліфінцева Олена </t>
  </si>
  <si>
    <t xml:space="preserve">Карій Денис </t>
  </si>
  <si>
    <t>Сціборовський Кіріл</t>
  </si>
  <si>
    <t>зняття</t>
  </si>
  <si>
    <t>Пушкар Олександр</t>
  </si>
  <si>
    <t>Козлов Філіп</t>
  </si>
  <si>
    <t>Лубко Дмитро</t>
  </si>
  <si>
    <t>Слободян Артем</t>
  </si>
  <si>
    <t>Гоголь Олександр</t>
  </si>
  <si>
    <t>Левінець Руслана</t>
  </si>
  <si>
    <t>Калинюк Настя</t>
  </si>
  <si>
    <t>Чесановська Катерина</t>
  </si>
  <si>
    <t>Нашемпа Єлизавета</t>
  </si>
  <si>
    <t>Іванчук Антоніна</t>
  </si>
  <si>
    <t>Зданюк Віта</t>
  </si>
  <si>
    <t>Мазур Віолета</t>
  </si>
  <si>
    <t>Гелета Єва</t>
  </si>
  <si>
    <t>Лапчинська Євгенія</t>
  </si>
  <si>
    <t>Бродюк Валентин</t>
  </si>
  <si>
    <t>Фицяк Андрій</t>
  </si>
  <si>
    <t>Манелюк Роман</t>
  </si>
  <si>
    <t>Чорненький Віктор</t>
  </si>
  <si>
    <t>Долинський Андрій</t>
  </si>
  <si>
    <t>Гатунок Даша</t>
  </si>
  <si>
    <t>Черних Катерина</t>
  </si>
  <si>
    <t>Молярчук Ангеліна</t>
  </si>
  <si>
    <t>Сідлецька Маргарита</t>
  </si>
  <si>
    <t>Дубовик Валерія</t>
  </si>
  <si>
    <t>Воронюк Антоніна</t>
  </si>
  <si>
    <t>Островська Олександра</t>
  </si>
  <si>
    <t>Флорескул Вікторія</t>
  </si>
  <si>
    <t xml:space="preserve">Бали </t>
  </si>
  <si>
    <t>І</t>
  </si>
  <si>
    <t>ІІ</t>
  </si>
  <si>
    <t>ІІІ</t>
  </si>
  <si>
    <t>"""</t>
  </si>
  <si>
    <t>Шкільна туріада 2017-2018 н.р.</t>
  </si>
  <si>
    <t>Позашкільне навчально-виховне об’єднання</t>
  </si>
  <si>
    <t>Розряд</t>
  </si>
  <si>
    <t>Довгий Дмитро</t>
  </si>
  <si>
    <t>Янюк Антон</t>
  </si>
  <si>
    <t>Фішман Вероніка</t>
  </si>
  <si>
    <t>Матвійчук Олег</t>
  </si>
  <si>
    <t>Лукашів Катерина</t>
  </si>
  <si>
    <t>Фішман Тетяна</t>
  </si>
  <si>
    <t>Стаднік Ніката</t>
  </si>
  <si>
    <t>Кльоц Роман</t>
  </si>
  <si>
    <t>Пятковська Вероніка</t>
  </si>
  <si>
    <t>Яцюк Єлизавета</t>
  </si>
  <si>
    <t>Довгань Єва</t>
  </si>
  <si>
    <t>Уфнаровська Валерія</t>
  </si>
  <si>
    <t>Горбатюк Володимир</t>
  </si>
  <si>
    <t>Войнаровська Вікторія</t>
  </si>
  <si>
    <t>Чернишов Ярослав</t>
  </si>
  <si>
    <t>Костецька Марія</t>
  </si>
  <si>
    <t>Кущ Євеліна</t>
  </si>
  <si>
    <t>Сідлецька Марія</t>
  </si>
  <si>
    <t>Андрієвська Крістіна</t>
  </si>
  <si>
    <t>Коваль Андрій</t>
  </si>
  <si>
    <t>Стігіїм Софія</t>
  </si>
  <si>
    <t>Сушицький Юрій</t>
  </si>
  <si>
    <t>Шимко Ілля</t>
  </si>
  <si>
    <t>Руденко Вікторія</t>
  </si>
  <si>
    <t>Гусаківська Марія</t>
  </si>
  <si>
    <t>Мороз Дмитро</t>
  </si>
  <si>
    <t>Горяніна Катя</t>
  </si>
  <si>
    <t>Бельська Настя</t>
  </si>
  <si>
    <t>Варвалюк Олександр</t>
  </si>
  <si>
    <t>Дячок  Юрій</t>
  </si>
  <si>
    <t>Сокол  Вадим</t>
  </si>
  <si>
    <t>Молотовський  Максим</t>
  </si>
  <si>
    <t>Прус  Валерія</t>
  </si>
  <si>
    <t>Запоточна  Дарина</t>
  </si>
  <si>
    <t>Тислюк Михайло</t>
  </si>
  <si>
    <t>Овчарук Олександр</t>
  </si>
  <si>
    <t>Петрунак Аріана</t>
  </si>
  <si>
    <t>Михайлюк Ольга</t>
  </si>
  <si>
    <t>Лівінець Руслана</t>
  </si>
  <si>
    <t>Бульба Нікіта</t>
  </si>
  <si>
    <t xml:space="preserve">Болдижар Марія </t>
  </si>
  <si>
    <t>Галицька Ангеліна</t>
  </si>
  <si>
    <t>Присяжнюк Ростислав</t>
  </si>
  <si>
    <t xml:space="preserve">Главацький Максим </t>
  </si>
  <si>
    <t xml:space="preserve">Вишневська Катерина </t>
  </si>
  <si>
    <t>Харіпова Катерина</t>
  </si>
  <si>
    <t>Бренюк Павло</t>
  </si>
  <si>
    <t>Ткачук Максим</t>
  </si>
  <si>
    <t>Коренков Роман</t>
  </si>
  <si>
    <t>Слічний Сергій</t>
  </si>
  <si>
    <t>Шаванюк Ангеліна</t>
  </si>
  <si>
    <t>Ткачук Дмитро</t>
  </si>
  <si>
    <t>Гончарук Микола</t>
  </si>
  <si>
    <t>Дембицький Давід</t>
  </si>
  <si>
    <t>Хорунжий Денис</t>
  </si>
  <si>
    <t>Корогора Олександр</t>
  </si>
  <si>
    <t>Мацько Радислав</t>
  </si>
  <si>
    <t>Пекарський Вадим</t>
  </si>
  <si>
    <t>Ткачук Костя</t>
  </si>
  <si>
    <t>Панамарьов Олександр</t>
  </si>
  <si>
    <t>Соколан Назарій</t>
  </si>
  <si>
    <t>Бобик Олександр</t>
  </si>
  <si>
    <t>Пекарська Кароліна</t>
  </si>
  <si>
    <t>Соловей Діана</t>
  </si>
  <si>
    <t>Дембицька Юлія</t>
  </si>
  <si>
    <t>Гординська Тетяна</t>
  </si>
  <si>
    <t>Кірова Дар҆я</t>
  </si>
  <si>
    <t>Мірошниченко Анастасія</t>
  </si>
  <si>
    <t>Підгорецька Анастасія</t>
  </si>
  <si>
    <t>Свенський Ілля</t>
  </si>
  <si>
    <t>Нетеча Владислав</t>
  </si>
  <si>
    <t>Сухорук Олег</t>
  </si>
  <si>
    <t>Сеник Богдан</t>
  </si>
  <si>
    <t xml:space="preserve">Галюк Максим </t>
  </si>
  <si>
    <t>Кушнір Даніїл</t>
  </si>
  <si>
    <t>Надольський Олег</t>
  </si>
  <si>
    <t>Островська Олександр</t>
  </si>
  <si>
    <t>Гринчевська Анастасія</t>
  </si>
  <si>
    <t>Білінська Юлія</t>
  </si>
  <si>
    <t>Гайдамащук Юлія</t>
  </si>
  <si>
    <t>Матюхіна Ангеліна</t>
  </si>
  <si>
    <t>Чиколаєва Єлизавета</t>
  </si>
  <si>
    <t>Городинська Юлія</t>
  </si>
  <si>
    <t>Діброва Тамара</t>
  </si>
  <si>
    <t>Матвійчук Ліза</t>
  </si>
  <si>
    <t>Чайковський Максим</t>
  </si>
  <si>
    <t>Лубко Олексій</t>
  </si>
  <si>
    <t>Дідик Ольгерд</t>
  </si>
  <si>
    <t>Шляхтич Олександра</t>
  </si>
  <si>
    <t>Солярик Дар'я</t>
  </si>
  <si>
    <t>Поляк Єгор</t>
  </si>
  <si>
    <t>Семінович Вадим</t>
  </si>
  <si>
    <t>Літвінова Марина</t>
  </si>
  <si>
    <t>Костюк Яна</t>
  </si>
  <si>
    <t>Шкільна туріада 2018-2019 н.р.</t>
  </si>
  <si>
    <t>В змагання не прийняли участь НВК № 8 та ЗОШ №15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</si>
</sst>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h:mm:ss;@"/>
    <numFmt numFmtId="209" formatCode="0.0"/>
  </numFmts>
  <fonts count="52">
    <font>
      <sz val="10"/>
      <name val="Arial"/>
      <family val="0"/>
    </font>
    <font>
      <sz val="12"/>
      <name val="Arial"/>
      <family val="2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20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208" fontId="47" fillId="0" borderId="0" xfId="0" applyNumberFormat="1" applyFont="1" applyAlignment="1">
      <alignment/>
    </xf>
    <xf numFmtId="208" fontId="47" fillId="0" borderId="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9" fillId="0" borderId="14" xfId="0" applyFont="1" applyBorder="1" applyAlignment="1">
      <alignment/>
    </xf>
    <xf numFmtId="0" fontId="47" fillId="0" borderId="11" xfId="0" applyFont="1" applyBorder="1" applyAlignment="1">
      <alignment horizontal="center" vertical="top" wrapText="1"/>
    </xf>
    <xf numFmtId="208" fontId="47" fillId="0" borderId="11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208" fontId="48" fillId="0" borderId="10" xfId="0" applyNumberFormat="1" applyFont="1" applyBorder="1" applyAlignment="1">
      <alignment vertical="top"/>
    </xf>
    <xf numFmtId="208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21" fontId="48" fillId="0" borderId="10" xfId="0" applyNumberFormat="1" applyFont="1" applyBorder="1" applyAlignment="1">
      <alignment/>
    </xf>
    <xf numFmtId="0" fontId="48" fillId="0" borderId="10" xfId="0" applyFont="1" applyBorder="1" applyAlignment="1" quotePrefix="1">
      <alignment horizontal="center"/>
    </xf>
    <xf numFmtId="209" fontId="48" fillId="0" borderId="10" xfId="0" applyNumberFormat="1" applyFont="1" applyBorder="1" applyAlignment="1">
      <alignment/>
    </xf>
    <xf numFmtId="208" fontId="48" fillId="0" borderId="10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vertical="top" wrapText="1"/>
    </xf>
    <xf numFmtId="0" fontId="47" fillId="0" borderId="12" xfId="0" applyFont="1" applyBorder="1" applyAlignment="1">
      <alignment vertical="top"/>
    </xf>
    <xf numFmtId="208" fontId="47" fillId="0" borderId="12" xfId="0" applyNumberFormat="1" applyFont="1" applyBorder="1" applyAlignment="1">
      <alignment vertical="top"/>
    </xf>
    <xf numFmtId="208" fontId="50" fillId="0" borderId="12" xfId="0" applyNumberFormat="1" applyFont="1" applyBorder="1" applyAlignment="1">
      <alignment/>
    </xf>
    <xf numFmtId="208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208" fontId="47" fillId="0" borderId="0" xfId="0" applyNumberFormat="1" applyFont="1" applyBorder="1" applyAlignment="1">
      <alignment vertical="top"/>
    </xf>
    <xf numFmtId="208" fontId="50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208" fontId="47" fillId="0" borderId="10" xfId="0" applyNumberFormat="1" applyFont="1" applyFill="1" applyBorder="1" applyAlignment="1">
      <alignment horizontal="center" vertical="top" wrapText="1"/>
    </xf>
    <xf numFmtId="0" fontId="48" fillId="0" borderId="13" xfId="0" applyFont="1" applyBorder="1" applyAlignment="1">
      <alignment vertical="top"/>
    </xf>
    <xf numFmtId="208" fontId="48" fillId="0" borderId="10" xfId="0" applyNumberFormat="1" applyFont="1" applyBorder="1" applyAlignment="1">
      <alignment/>
    </xf>
    <xf numFmtId="208" fontId="48" fillId="0" borderId="13" xfId="0" applyNumberFormat="1" applyFont="1" applyBorder="1" applyAlignment="1">
      <alignment/>
    </xf>
    <xf numFmtId="21" fontId="48" fillId="0" borderId="10" xfId="0" applyNumberFormat="1" applyFont="1" applyBorder="1" applyAlignment="1">
      <alignment/>
    </xf>
    <xf numFmtId="208" fontId="48" fillId="0" borderId="15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Fill="1" applyBorder="1" applyAlignment="1">
      <alignment horizontal="center" vertical="top" wrapText="1"/>
    </xf>
    <xf numFmtId="208" fontId="48" fillId="0" borderId="10" xfId="0" applyNumberFormat="1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48" fillId="0" borderId="15" xfId="0" applyFont="1" applyBorder="1" applyAlignment="1">
      <alignment vertical="top" wrapText="1"/>
    </xf>
    <xf numFmtId="21" fontId="48" fillId="0" borderId="15" xfId="0" applyNumberFormat="1" applyFont="1" applyBorder="1" applyAlignment="1">
      <alignment/>
    </xf>
    <xf numFmtId="208" fontId="48" fillId="0" borderId="15" xfId="0" applyNumberFormat="1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/>
    </xf>
    <xf numFmtId="208" fontId="48" fillId="0" borderId="12" xfId="0" applyNumberFormat="1" applyFont="1" applyBorder="1" applyAlignment="1">
      <alignment vertical="top"/>
    </xf>
    <xf numFmtId="208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208" fontId="47" fillId="0" borderId="13" xfId="0" applyNumberFormat="1" applyFont="1" applyFill="1" applyBorder="1" applyAlignment="1">
      <alignment horizontal="center" vertical="top" wrapText="1"/>
    </xf>
    <xf numFmtId="21" fontId="48" fillId="0" borderId="13" xfId="0" applyNumberFormat="1" applyFont="1" applyBorder="1" applyAlignment="1">
      <alignment/>
    </xf>
    <xf numFmtId="208" fontId="48" fillId="0" borderId="13" xfId="0" applyNumberFormat="1" applyFont="1" applyBorder="1" applyAlignment="1">
      <alignment/>
    </xf>
    <xf numFmtId="208" fontId="48" fillId="0" borderId="13" xfId="0" applyNumberFormat="1" applyFont="1" applyFill="1" applyBorder="1" applyAlignment="1">
      <alignment wrapText="1"/>
    </xf>
    <xf numFmtId="208" fontId="48" fillId="0" borderId="18" xfId="0" applyNumberFormat="1" applyFont="1" applyBorder="1" applyAlignment="1">
      <alignment/>
    </xf>
    <xf numFmtId="21" fontId="48" fillId="0" borderId="18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208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20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8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8" fillId="32" borderId="19" xfId="0" applyFont="1" applyFill="1" applyBorder="1" applyAlignment="1">
      <alignment vertical="top" wrapText="1"/>
    </xf>
    <xf numFmtId="208" fontId="8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208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21" fontId="48" fillId="0" borderId="10" xfId="0" applyNumberFormat="1" applyFont="1" applyBorder="1" applyAlignment="1">
      <alignment horizontal="center" vertical="center"/>
    </xf>
    <xf numFmtId="208" fontId="48" fillId="0" borderId="10" xfId="0" applyNumberFormat="1" applyFont="1" applyFill="1" applyBorder="1" applyAlignment="1">
      <alignment horizontal="center" vertical="center" wrapText="1"/>
    </xf>
    <xf numFmtId="208" fontId="47" fillId="0" borderId="12" xfId="0" applyNumberFormat="1" applyFont="1" applyBorder="1" applyAlignment="1">
      <alignment horizontal="center" vertical="center"/>
    </xf>
    <xf numFmtId="208" fontId="50" fillId="0" borderId="12" xfId="0" applyNumberFormat="1" applyFont="1" applyBorder="1" applyAlignment="1">
      <alignment horizontal="center" vertical="center"/>
    </xf>
    <xf numFmtId="208" fontId="47" fillId="0" borderId="0" xfId="0" applyNumberFormat="1" applyFont="1" applyBorder="1" applyAlignment="1">
      <alignment horizontal="center" vertical="center"/>
    </xf>
    <xf numFmtId="208" fontId="50" fillId="0" borderId="0" xfId="0" applyNumberFormat="1" applyFont="1" applyBorder="1" applyAlignment="1">
      <alignment horizontal="center" vertical="center"/>
    </xf>
    <xf numFmtId="208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08" fontId="48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8" fontId="48" fillId="0" borderId="0" xfId="0" applyNumberFormat="1" applyFont="1" applyBorder="1" applyAlignment="1">
      <alignment horizontal="center" vertical="center"/>
    </xf>
    <xf numFmtId="208" fontId="47" fillId="0" borderId="13" xfId="0" applyNumberFormat="1" applyFont="1" applyFill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/>
    </xf>
    <xf numFmtId="0" fontId="8" fillId="32" borderId="18" xfId="0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47" fillId="0" borderId="22" xfId="0" applyFont="1" applyBorder="1" applyAlignment="1">
      <alignment horizontal="center" vertical="top" wrapText="1"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21" fontId="8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8" fillId="0" borderId="19" xfId="0" applyFont="1" applyBorder="1" applyAlignment="1">
      <alignment/>
    </xf>
    <xf numFmtId="21" fontId="8" fillId="0" borderId="13" xfId="0" applyNumberFormat="1" applyFont="1" applyBorder="1" applyAlignment="1">
      <alignment horizontal="center" wrapText="1"/>
    </xf>
    <xf numFmtId="0" fontId="47" fillId="0" borderId="13" xfId="0" applyFont="1" applyBorder="1" applyAlignment="1">
      <alignment vertical="top"/>
    </xf>
    <xf numFmtId="21" fontId="8" fillId="0" borderId="20" xfId="0" applyNumberFormat="1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 vertical="top"/>
    </xf>
    <xf numFmtId="208" fontId="8" fillId="0" borderId="20" xfId="0" applyNumberFormat="1" applyFont="1" applyFill="1" applyBorder="1" applyAlignment="1">
      <alignment/>
    </xf>
    <xf numFmtId="0" fontId="8" fillId="0" borderId="15" xfId="0" applyFont="1" applyBorder="1" applyAlignment="1">
      <alignment vertical="top" wrapText="1"/>
    </xf>
    <xf numFmtId="208" fontId="48" fillId="0" borderId="19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view="pageBreakPreview" zoomScale="85" zoomScaleSheetLayoutView="85" zoomScalePageLayoutView="0" workbookViewId="0" topLeftCell="A166">
      <selection activeCell="K34" sqref="K34"/>
    </sheetView>
  </sheetViews>
  <sheetFormatPr defaultColWidth="9.140625" defaultRowHeight="12.75"/>
  <cols>
    <col min="1" max="1" width="5.28125" style="0" customWidth="1"/>
    <col min="2" max="2" width="26.7109375" style="0" customWidth="1"/>
    <col min="3" max="3" width="15.421875" style="0" customWidth="1"/>
    <col min="4" max="4" width="5.00390625" style="0" customWidth="1"/>
    <col min="5" max="5" width="9.421875" style="1" customWidth="1"/>
    <col min="6" max="6" width="9.00390625" style="0" customWidth="1"/>
    <col min="7" max="7" width="11.28125" style="8" customWidth="1"/>
    <col min="8" max="8" width="4.28125" style="8" customWidth="1"/>
    <col min="9" max="9" width="4.00390625" style="9" customWidth="1"/>
    <col min="10" max="10" width="7.140625" style="8" customWidth="1"/>
    <col min="11" max="11" width="8.140625" style="8" customWidth="1"/>
    <col min="12" max="12" width="6.57421875" style="0" customWidth="1"/>
  </cols>
  <sheetData>
    <row r="1" spans="1:18" ht="12.75" customHeight="1">
      <c r="A1" s="12"/>
      <c r="B1" s="155" t="s">
        <v>212</v>
      </c>
      <c r="C1" s="155"/>
      <c r="D1" s="155"/>
      <c r="E1" s="155"/>
      <c r="F1" s="155"/>
      <c r="G1" s="155"/>
      <c r="H1" s="155"/>
      <c r="I1" s="155"/>
      <c r="J1" s="155"/>
      <c r="K1" s="12"/>
      <c r="L1" s="12"/>
      <c r="M1" s="12"/>
      <c r="N1" s="12"/>
      <c r="O1" s="12"/>
      <c r="P1" s="12"/>
      <c r="Q1" s="12"/>
      <c r="R1" s="12"/>
    </row>
    <row r="2" spans="1:18" ht="12.75" customHeight="1">
      <c r="A2" s="12"/>
      <c r="B2" s="155" t="s">
        <v>211</v>
      </c>
      <c r="C2" s="155"/>
      <c r="D2" s="155"/>
      <c r="E2" s="155"/>
      <c r="F2" s="155"/>
      <c r="G2" s="155"/>
      <c r="H2" s="155"/>
      <c r="I2" s="155"/>
      <c r="J2" s="155"/>
      <c r="K2" s="12"/>
      <c r="L2" s="12"/>
      <c r="M2" s="12"/>
      <c r="N2" s="12"/>
      <c r="O2" s="12"/>
      <c r="P2" s="12"/>
      <c r="Q2" s="12"/>
      <c r="R2" s="12"/>
    </row>
    <row r="3" spans="1:18" ht="12.75" customHeight="1">
      <c r="A3" s="12"/>
      <c r="B3" s="155" t="s">
        <v>1</v>
      </c>
      <c r="C3" s="155"/>
      <c r="D3" s="155"/>
      <c r="E3" s="155"/>
      <c r="F3" s="155"/>
      <c r="G3" s="155"/>
      <c r="H3" s="155"/>
      <c r="I3" s="155"/>
      <c r="J3" s="155"/>
      <c r="K3" s="12"/>
      <c r="L3" s="12"/>
      <c r="M3" s="12"/>
      <c r="N3" s="12"/>
      <c r="O3" s="12"/>
      <c r="P3" s="12"/>
      <c r="Q3" s="12"/>
      <c r="R3" s="12"/>
    </row>
    <row r="4" spans="1:18" ht="12.75" customHeight="1">
      <c r="A4" s="12"/>
      <c r="B4" s="155" t="s">
        <v>2</v>
      </c>
      <c r="C4" s="155"/>
      <c r="D4" s="155"/>
      <c r="E4" s="155"/>
      <c r="F4" s="155"/>
      <c r="G4" s="155"/>
      <c r="H4" s="155"/>
      <c r="I4" s="155"/>
      <c r="J4" s="155"/>
      <c r="K4" s="12"/>
      <c r="L4" s="12"/>
      <c r="M4" s="12"/>
      <c r="N4" s="12"/>
      <c r="O4" s="12"/>
      <c r="P4" s="12"/>
      <c r="Q4" s="12"/>
      <c r="R4" s="12"/>
    </row>
    <row r="5" spans="1:18" ht="12.75" customHeight="1">
      <c r="A5" s="12"/>
      <c r="B5" s="28" t="s">
        <v>9</v>
      </c>
      <c r="C5" s="12"/>
      <c r="D5" s="28"/>
      <c r="E5" s="28"/>
      <c r="F5" s="28"/>
      <c r="G5" s="28"/>
      <c r="H5" s="12" t="s">
        <v>15</v>
      </c>
      <c r="I5" s="13">
        <f>M7+M8+M9+M10+M11+M12+M13+M14+M15+M16</f>
        <v>0</v>
      </c>
      <c r="J5" s="12"/>
      <c r="K5" s="12"/>
      <c r="L5" s="12"/>
      <c r="M5" s="12"/>
      <c r="N5" s="12"/>
      <c r="O5" s="12"/>
      <c r="P5" s="12"/>
      <c r="Q5" s="12"/>
      <c r="R5" s="12"/>
    </row>
    <row r="6" spans="1:18" ht="27" customHeight="1">
      <c r="A6" s="29" t="s">
        <v>4</v>
      </c>
      <c r="B6" s="29" t="s">
        <v>0</v>
      </c>
      <c r="C6" s="29" t="s">
        <v>33</v>
      </c>
      <c r="D6" s="14" t="s">
        <v>10</v>
      </c>
      <c r="E6" s="30" t="s">
        <v>7</v>
      </c>
      <c r="F6" s="14" t="s">
        <v>8</v>
      </c>
      <c r="G6" s="29" t="s">
        <v>6</v>
      </c>
      <c r="H6" s="29" t="s">
        <v>34</v>
      </c>
      <c r="I6" s="14" t="s">
        <v>32</v>
      </c>
      <c r="J6" s="14" t="s">
        <v>31</v>
      </c>
      <c r="K6" s="14" t="s">
        <v>13</v>
      </c>
      <c r="L6" s="12"/>
      <c r="M6" s="12"/>
      <c r="N6" s="12"/>
      <c r="O6" s="12"/>
      <c r="P6" s="12"/>
      <c r="Q6" s="12"/>
      <c r="R6" s="12"/>
    </row>
    <row r="7" spans="1:18" ht="16.5" customHeight="1">
      <c r="A7" s="19">
        <v>1</v>
      </c>
      <c r="B7" s="91" t="s">
        <v>81</v>
      </c>
      <c r="C7" s="94" t="s">
        <v>19</v>
      </c>
      <c r="D7" s="32"/>
      <c r="E7" s="33">
        <v>0.03241898148148148</v>
      </c>
      <c r="F7" s="90">
        <v>0.0201388888888888</v>
      </c>
      <c r="G7" s="34">
        <f aca="true" t="shared" si="0" ref="G7:G32">E7-F7</f>
        <v>0.01228009259259268</v>
      </c>
      <c r="H7" s="19">
        <v>1</v>
      </c>
      <c r="I7" s="35">
        <v>20</v>
      </c>
      <c r="J7" s="19">
        <f aca="true" t="shared" si="1" ref="J7:J39">G7/$G$7*100</f>
        <v>100</v>
      </c>
      <c r="K7" s="32"/>
      <c r="L7" s="15"/>
      <c r="M7" s="15" t="b">
        <f>IF(D7="І",10,IF(D7="ІІ",3,IF(D7="Ію",3,IF(D7="ІІІ",1,IF(D7="Іію",1,IF(D7="ІІІю",0.3,IF(D7="б.р.",0.1)))))))</f>
        <v>0</v>
      </c>
      <c r="N7" s="18"/>
      <c r="O7" s="18"/>
      <c r="P7" s="15"/>
      <c r="Q7" s="12"/>
      <c r="R7" s="12"/>
    </row>
    <row r="8" spans="1:18" ht="16.5" customHeight="1">
      <c r="A8" s="19">
        <v>2</v>
      </c>
      <c r="B8" s="95" t="s">
        <v>248</v>
      </c>
      <c r="C8" s="94" t="s">
        <v>25</v>
      </c>
      <c r="D8" s="32"/>
      <c r="E8" s="33">
        <v>0.0290625</v>
      </c>
      <c r="F8" s="90">
        <v>0.0166666666666666</v>
      </c>
      <c r="G8" s="34">
        <f t="shared" si="0"/>
        <v>0.012395833333333401</v>
      </c>
      <c r="H8" s="19">
        <v>2</v>
      </c>
      <c r="I8" s="35">
        <v>18</v>
      </c>
      <c r="J8" s="19">
        <f t="shared" si="1"/>
        <v>100.94250706880285</v>
      </c>
      <c r="K8" s="32"/>
      <c r="L8" s="15"/>
      <c r="M8" s="15" t="b">
        <f aca="true" t="shared" si="2" ref="M8:M16">IF(D8="І",10,IF(D8="ІІ",3,IF(D8="Ію",3,IF(D8="ІІІ",1,IF(D8="Іію",1,IF(D8="ІІІю",0.3,IF(D8="б.р.",0.1)))))))</f>
        <v>0</v>
      </c>
      <c r="N8" s="18"/>
      <c r="O8" s="18"/>
      <c r="P8" s="15"/>
      <c r="Q8" s="12"/>
      <c r="R8" s="12"/>
    </row>
    <row r="9" spans="1:18" ht="16.5" customHeight="1">
      <c r="A9" s="19">
        <v>3</v>
      </c>
      <c r="B9" s="142" t="s">
        <v>59</v>
      </c>
      <c r="C9" s="94" t="s">
        <v>25</v>
      </c>
      <c r="D9" s="19"/>
      <c r="E9" s="33">
        <v>0.01733796296296296</v>
      </c>
      <c r="F9" s="90">
        <v>0.00347222222222222</v>
      </c>
      <c r="G9" s="34">
        <f t="shared" si="0"/>
        <v>0.013865740740740741</v>
      </c>
      <c r="H9" s="19">
        <v>3</v>
      </c>
      <c r="I9" s="35" t="s">
        <v>44</v>
      </c>
      <c r="J9" s="19">
        <f t="shared" si="1"/>
        <v>112.91234684260051</v>
      </c>
      <c r="K9" s="32"/>
      <c r="L9" s="15"/>
      <c r="M9" s="15" t="b">
        <f t="shared" si="2"/>
        <v>0</v>
      </c>
      <c r="N9" s="18"/>
      <c r="O9" s="18"/>
      <c r="P9" s="15"/>
      <c r="Q9" s="12"/>
      <c r="R9" s="12"/>
    </row>
    <row r="10" spans="1:18" ht="16.5" customHeight="1">
      <c r="A10" s="19">
        <v>4</v>
      </c>
      <c r="B10" s="91" t="s">
        <v>140</v>
      </c>
      <c r="C10" s="94" t="s">
        <v>95</v>
      </c>
      <c r="D10" s="19"/>
      <c r="E10" s="36">
        <v>0.01513888888888889</v>
      </c>
      <c r="F10" s="90">
        <v>0.0006944444444444445</v>
      </c>
      <c r="G10" s="34">
        <f t="shared" si="0"/>
        <v>0.014444444444444446</v>
      </c>
      <c r="H10" s="19">
        <v>4</v>
      </c>
      <c r="I10" s="35">
        <v>16</v>
      </c>
      <c r="J10" s="19">
        <f t="shared" si="1"/>
        <v>117.62488218661558</v>
      </c>
      <c r="K10" s="19"/>
      <c r="L10" s="15"/>
      <c r="M10" s="15" t="b">
        <f t="shared" si="2"/>
        <v>0</v>
      </c>
      <c r="N10" s="18"/>
      <c r="O10" s="18"/>
      <c r="P10" s="15"/>
      <c r="Q10" s="12"/>
      <c r="R10" s="12"/>
    </row>
    <row r="11" spans="1:18" ht="16.5" customHeight="1">
      <c r="A11" s="19">
        <v>5</v>
      </c>
      <c r="B11" s="95" t="s">
        <v>283</v>
      </c>
      <c r="C11" s="94" t="s">
        <v>51</v>
      </c>
      <c r="D11" s="19"/>
      <c r="E11" s="33">
        <v>0.01726851851851852</v>
      </c>
      <c r="F11" s="90">
        <v>0.00208333333333333</v>
      </c>
      <c r="G11" s="34">
        <f t="shared" si="0"/>
        <v>0.01518518518518519</v>
      </c>
      <c r="H11" s="19">
        <v>5</v>
      </c>
      <c r="I11" s="35">
        <v>15</v>
      </c>
      <c r="J11" s="19">
        <f t="shared" si="1"/>
        <v>123.65692742695487</v>
      </c>
      <c r="K11" s="19"/>
      <c r="L11" s="15"/>
      <c r="M11" s="15" t="b">
        <f t="shared" si="2"/>
        <v>0</v>
      </c>
      <c r="N11" s="18"/>
      <c r="O11" s="18"/>
      <c r="P11" s="15"/>
      <c r="Q11" s="12"/>
      <c r="R11" s="12"/>
    </row>
    <row r="12" spans="1:18" ht="16.5" customHeight="1">
      <c r="A12" s="19">
        <v>6</v>
      </c>
      <c r="B12" s="95" t="s">
        <v>173</v>
      </c>
      <c r="C12" s="94" t="s">
        <v>53</v>
      </c>
      <c r="D12" s="19"/>
      <c r="E12" s="36">
        <v>0.030243055555555554</v>
      </c>
      <c r="F12" s="90">
        <v>0.0145833333333333</v>
      </c>
      <c r="G12" s="34">
        <f t="shared" si="0"/>
        <v>0.015659722222222255</v>
      </c>
      <c r="H12" s="19">
        <v>6</v>
      </c>
      <c r="I12" s="35">
        <v>14</v>
      </c>
      <c r="J12" s="19">
        <f t="shared" si="1"/>
        <v>127.52120640904745</v>
      </c>
      <c r="K12" s="19"/>
      <c r="L12" s="15"/>
      <c r="M12" s="15" t="b">
        <f t="shared" si="2"/>
        <v>0</v>
      </c>
      <c r="N12" s="18"/>
      <c r="O12" s="18"/>
      <c r="P12" s="15"/>
      <c r="Q12" s="12"/>
      <c r="R12" s="12"/>
    </row>
    <row r="13" spans="1:20" ht="16.5" customHeight="1">
      <c r="A13" s="19">
        <v>7</v>
      </c>
      <c r="B13" s="91" t="s">
        <v>130</v>
      </c>
      <c r="C13" s="94" t="s">
        <v>97</v>
      </c>
      <c r="D13" s="32"/>
      <c r="E13" s="33">
        <v>0.015972222222222224</v>
      </c>
      <c r="F13" s="144">
        <v>0</v>
      </c>
      <c r="G13" s="34">
        <f t="shared" si="0"/>
        <v>0.015972222222222224</v>
      </c>
      <c r="H13" s="19">
        <v>7</v>
      </c>
      <c r="I13" s="37">
        <v>13</v>
      </c>
      <c r="J13" s="19">
        <f t="shared" si="1"/>
        <v>130.06597549481532</v>
      </c>
      <c r="K13" s="19"/>
      <c r="L13" s="15"/>
      <c r="M13" s="15" t="b">
        <f t="shared" si="2"/>
        <v>0</v>
      </c>
      <c r="N13" s="18"/>
      <c r="O13" s="18"/>
      <c r="P13" s="15"/>
      <c r="Q13" s="12"/>
      <c r="R13" s="12"/>
      <c r="T13" s="10"/>
    </row>
    <row r="14" spans="1:18" ht="16.5" customHeight="1">
      <c r="A14" s="19">
        <v>8</v>
      </c>
      <c r="B14" s="91" t="s">
        <v>287</v>
      </c>
      <c r="C14" s="94" t="s">
        <v>50</v>
      </c>
      <c r="D14" s="32"/>
      <c r="E14" s="33">
        <v>0.03662037037037037</v>
      </c>
      <c r="F14" s="90">
        <v>0.0180555555555555</v>
      </c>
      <c r="G14" s="34">
        <f t="shared" si="0"/>
        <v>0.018564814814814874</v>
      </c>
      <c r="H14" s="19">
        <v>8</v>
      </c>
      <c r="I14" s="35">
        <v>12</v>
      </c>
      <c r="J14" s="19">
        <f t="shared" si="1"/>
        <v>151.17813383600318</v>
      </c>
      <c r="K14" s="19"/>
      <c r="L14" s="15"/>
      <c r="M14" s="15" t="b">
        <f t="shared" si="2"/>
        <v>0</v>
      </c>
      <c r="N14" s="18"/>
      <c r="O14" s="18"/>
      <c r="P14" s="15"/>
      <c r="Q14" s="12"/>
      <c r="R14" s="12"/>
    </row>
    <row r="15" spans="1:18" ht="16.5" customHeight="1">
      <c r="A15" s="19">
        <v>9</v>
      </c>
      <c r="B15" s="104" t="s">
        <v>163</v>
      </c>
      <c r="C15" s="96" t="s">
        <v>47</v>
      </c>
      <c r="D15" s="32"/>
      <c r="E15" s="33">
        <v>0.030428240740740742</v>
      </c>
      <c r="F15" s="90">
        <v>0.0118055555555555</v>
      </c>
      <c r="G15" s="34">
        <f t="shared" si="0"/>
        <v>0.018622685185185242</v>
      </c>
      <c r="H15" s="19">
        <v>9</v>
      </c>
      <c r="I15" s="35">
        <v>11</v>
      </c>
      <c r="J15" s="19">
        <f t="shared" si="1"/>
        <v>151.64938737040467</v>
      </c>
      <c r="K15" s="19"/>
      <c r="L15" s="15"/>
      <c r="M15" s="15" t="b">
        <f t="shared" si="2"/>
        <v>0</v>
      </c>
      <c r="N15" s="18"/>
      <c r="O15" s="18"/>
      <c r="P15" s="15"/>
      <c r="Q15" s="12"/>
      <c r="R15" s="12"/>
    </row>
    <row r="16" spans="1:18" ht="16.5" customHeight="1">
      <c r="A16" s="19">
        <v>10</v>
      </c>
      <c r="B16" s="91" t="s">
        <v>67</v>
      </c>
      <c r="C16" s="94" t="s">
        <v>48</v>
      </c>
      <c r="D16" s="32"/>
      <c r="E16" s="33">
        <v>0.0428587962962963</v>
      </c>
      <c r="F16" s="90">
        <v>0.0236111111111111</v>
      </c>
      <c r="G16" s="34">
        <f t="shared" si="0"/>
        <v>0.019247685185185198</v>
      </c>
      <c r="H16" s="19">
        <v>10</v>
      </c>
      <c r="I16" s="35">
        <v>10</v>
      </c>
      <c r="J16" s="19">
        <f t="shared" si="1"/>
        <v>156.73892554194055</v>
      </c>
      <c r="K16" s="19"/>
      <c r="L16" s="15"/>
      <c r="M16" s="15" t="b">
        <f t="shared" si="2"/>
        <v>0</v>
      </c>
      <c r="N16" s="18"/>
      <c r="O16" s="18"/>
      <c r="P16" s="15"/>
      <c r="Q16" s="12"/>
      <c r="R16" s="12"/>
    </row>
    <row r="17" spans="1:18" ht="16.5" customHeight="1">
      <c r="A17" s="19">
        <v>11</v>
      </c>
      <c r="B17" s="95" t="s">
        <v>93</v>
      </c>
      <c r="C17" s="94" t="s">
        <v>52</v>
      </c>
      <c r="D17" s="19"/>
      <c r="E17" s="33">
        <v>0.025833333333333333</v>
      </c>
      <c r="F17" s="90">
        <v>0.00625</v>
      </c>
      <c r="G17" s="34">
        <f t="shared" si="0"/>
        <v>0.019583333333333335</v>
      </c>
      <c r="H17" s="19">
        <v>11</v>
      </c>
      <c r="I17" s="35">
        <v>9</v>
      </c>
      <c r="J17" s="19">
        <f t="shared" si="1"/>
        <v>159.4721960414692</v>
      </c>
      <c r="K17" s="19"/>
      <c r="L17" s="15"/>
      <c r="M17" s="18"/>
      <c r="N17" s="18"/>
      <c r="O17" s="18"/>
      <c r="P17" s="15"/>
      <c r="Q17" s="12"/>
      <c r="R17" s="12"/>
    </row>
    <row r="18" spans="1:18" ht="16.5" customHeight="1">
      <c r="A18" s="19">
        <v>12</v>
      </c>
      <c r="B18" s="95" t="s">
        <v>263</v>
      </c>
      <c r="C18" s="94" t="s">
        <v>96</v>
      </c>
      <c r="D18" s="20"/>
      <c r="E18" s="39">
        <v>0.04555555555555555</v>
      </c>
      <c r="F18" s="90">
        <v>0.0243055555555555</v>
      </c>
      <c r="G18" s="34">
        <f t="shared" si="0"/>
        <v>0.02125000000000005</v>
      </c>
      <c r="H18" s="19">
        <v>12</v>
      </c>
      <c r="I18" s="35">
        <v>8</v>
      </c>
      <c r="J18" s="19">
        <f t="shared" si="1"/>
        <v>173.04429783223293</v>
      </c>
      <c r="K18" s="19"/>
      <c r="L18" s="15"/>
      <c r="M18" s="18"/>
      <c r="N18" s="18"/>
      <c r="O18" s="18"/>
      <c r="P18" s="15"/>
      <c r="Q18" s="12"/>
      <c r="R18" s="12"/>
    </row>
    <row r="19" spans="1:18" ht="16.5" customHeight="1">
      <c r="A19" s="19">
        <v>13</v>
      </c>
      <c r="B19" s="95" t="s">
        <v>68</v>
      </c>
      <c r="C19" s="94" t="s">
        <v>48</v>
      </c>
      <c r="D19" s="32"/>
      <c r="E19" s="33">
        <v>0.03246527777777778</v>
      </c>
      <c r="F19" s="90">
        <v>0.0104166666666667</v>
      </c>
      <c r="G19" s="34">
        <f t="shared" si="0"/>
        <v>0.02204861111111108</v>
      </c>
      <c r="H19" s="19">
        <v>13</v>
      </c>
      <c r="I19" s="35" t="s">
        <v>44</v>
      </c>
      <c r="J19" s="19">
        <f t="shared" si="1"/>
        <v>179.54759660697303</v>
      </c>
      <c r="K19" s="19"/>
      <c r="L19" s="15"/>
      <c r="M19" s="18"/>
      <c r="N19" s="18"/>
      <c r="O19" s="18"/>
      <c r="P19" s="15"/>
      <c r="Q19" s="12"/>
      <c r="R19" s="12"/>
    </row>
    <row r="20" spans="1:18" ht="16.5" customHeight="1">
      <c r="A20" s="19">
        <v>14</v>
      </c>
      <c r="B20" s="91" t="s">
        <v>87</v>
      </c>
      <c r="C20" s="100" t="s">
        <v>21</v>
      </c>
      <c r="D20" s="19"/>
      <c r="E20" s="33">
        <v>0.024999999999999998</v>
      </c>
      <c r="F20" s="90">
        <v>0.00277777777777777</v>
      </c>
      <c r="G20" s="34">
        <f t="shared" si="0"/>
        <v>0.022222222222222227</v>
      </c>
      <c r="H20" s="19">
        <v>14</v>
      </c>
      <c r="I20" s="35">
        <v>7</v>
      </c>
      <c r="J20" s="19">
        <f t="shared" si="1"/>
        <v>180.96135721017782</v>
      </c>
      <c r="K20" s="19"/>
      <c r="L20" s="15"/>
      <c r="M20" s="18"/>
      <c r="N20" s="18"/>
      <c r="O20" s="18"/>
      <c r="P20" s="15"/>
      <c r="Q20" s="12"/>
      <c r="R20" s="12"/>
    </row>
    <row r="21" spans="1:18" ht="16.5" customHeight="1">
      <c r="A21" s="19">
        <v>15</v>
      </c>
      <c r="B21" s="95" t="s">
        <v>162</v>
      </c>
      <c r="C21" s="96" t="s">
        <v>47</v>
      </c>
      <c r="D21" s="19"/>
      <c r="E21" s="36">
        <v>0.048576388888888884</v>
      </c>
      <c r="F21" s="90">
        <v>0.025</v>
      </c>
      <c r="G21" s="34">
        <f t="shared" si="0"/>
        <v>0.023576388888888883</v>
      </c>
      <c r="H21" s="19">
        <v>15</v>
      </c>
      <c r="I21" s="35" t="s">
        <v>44</v>
      </c>
      <c r="J21" s="19">
        <f t="shared" si="1"/>
        <v>191.98868991517296</v>
      </c>
      <c r="K21" s="19"/>
      <c r="L21" s="15"/>
      <c r="M21" s="18"/>
      <c r="N21" s="18"/>
      <c r="O21" s="18"/>
      <c r="P21" s="15"/>
      <c r="Q21" s="12"/>
      <c r="R21" s="12"/>
    </row>
    <row r="22" spans="1:18" ht="16.5" customHeight="1">
      <c r="A22" s="19">
        <v>16</v>
      </c>
      <c r="B22" s="142" t="s">
        <v>286</v>
      </c>
      <c r="C22" s="94" t="s">
        <v>51</v>
      </c>
      <c r="D22" s="19"/>
      <c r="E22" s="36">
        <v>0.039317129629629625</v>
      </c>
      <c r="F22" s="90">
        <v>0.0152777777777777</v>
      </c>
      <c r="G22" s="34">
        <f t="shared" si="0"/>
        <v>0.024039351851851926</v>
      </c>
      <c r="H22" s="19">
        <v>16</v>
      </c>
      <c r="I22" s="35" t="s">
        <v>44</v>
      </c>
      <c r="J22" s="19">
        <f t="shared" si="1"/>
        <v>195.75871819038565</v>
      </c>
      <c r="K22" s="19"/>
      <c r="L22" s="15"/>
      <c r="M22" s="18"/>
      <c r="N22" s="18"/>
      <c r="O22" s="18"/>
      <c r="P22" s="15"/>
      <c r="Q22" s="12"/>
      <c r="R22" s="12"/>
    </row>
    <row r="23" spans="1:18" ht="16.5" customHeight="1">
      <c r="A23" s="19">
        <v>17</v>
      </c>
      <c r="B23" s="91" t="s">
        <v>89</v>
      </c>
      <c r="C23" s="94" t="s">
        <v>23</v>
      </c>
      <c r="D23" s="19"/>
      <c r="E23" s="36">
        <v>0.032407407407407406</v>
      </c>
      <c r="F23" s="90">
        <v>0.00833333333333333</v>
      </c>
      <c r="G23" s="34">
        <f t="shared" si="0"/>
        <v>0.024074074074074074</v>
      </c>
      <c r="H23" s="19">
        <v>17</v>
      </c>
      <c r="I23" s="35">
        <v>6</v>
      </c>
      <c r="J23" s="19">
        <f t="shared" si="1"/>
        <v>196.04147031102593</v>
      </c>
      <c r="K23" s="19"/>
      <c r="L23" s="15"/>
      <c r="M23" s="18"/>
      <c r="N23" s="18"/>
      <c r="O23" s="18"/>
      <c r="P23" s="15"/>
      <c r="Q23" s="12"/>
      <c r="R23" s="12"/>
    </row>
    <row r="24" spans="1:18" ht="16.5" customHeight="1">
      <c r="A24" s="19">
        <v>18</v>
      </c>
      <c r="B24" s="91" t="s">
        <v>181</v>
      </c>
      <c r="C24" s="94" t="s">
        <v>20</v>
      </c>
      <c r="D24" s="32"/>
      <c r="E24" s="33">
        <v>0.04518518518518519</v>
      </c>
      <c r="F24" s="90">
        <v>0.0208333333333333</v>
      </c>
      <c r="G24" s="34">
        <f t="shared" si="0"/>
        <v>0.02435185185185189</v>
      </c>
      <c r="H24" s="19">
        <v>18</v>
      </c>
      <c r="I24" s="35">
        <v>5</v>
      </c>
      <c r="J24" s="19">
        <f t="shared" si="1"/>
        <v>198.30348727615348</v>
      </c>
      <c r="K24" s="19"/>
      <c r="L24" s="15"/>
      <c r="M24" s="18"/>
      <c r="N24" s="18"/>
      <c r="O24" s="18"/>
      <c r="P24" s="15"/>
      <c r="Q24" s="12"/>
      <c r="R24" s="12"/>
    </row>
    <row r="25" spans="1:18" ht="16.5" customHeight="1">
      <c r="A25" s="19">
        <v>19</v>
      </c>
      <c r="B25" s="91" t="s">
        <v>132</v>
      </c>
      <c r="C25" s="94" t="s">
        <v>20</v>
      </c>
      <c r="D25" s="32"/>
      <c r="E25" s="33">
        <v>0.03229166666666667</v>
      </c>
      <c r="F25" s="90">
        <v>0.00763888888888888</v>
      </c>
      <c r="G25" s="34">
        <f t="shared" si="0"/>
        <v>0.02465277777777779</v>
      </c>
      <c r="H25" s="19">
        <v>19</v>
      </c>
      <c r="I25" s="35" t="s">
        <v>44</v>
      </c>
      <c r="J25" s="19">
        <f t="shared" si="1"/>
        <v>200.7540056550411</v>
      </c>
      <c r="K25" s="19"/>
      <c r="L25" s="15"/>
      <c r="M25" s="18"/>
      <c r="N25" s="18"/>
      <c r="O25" s="18"/>
      <c r="P25" s="15"/>
      <c r="Q25" s="12"/>
      <c r="R25" s="12"/>
    </row>
    <row r="26" spans="1:18" ht="16.5" customHeight="1">
      <c r="A26" s="19">
        <v>20</v>
      </c>
      <c r="B26" s="142" t="s">
        <v>83</v>
      </c>
      <c r="C26" s="146" t="s">
        <v>63</v>
      </c>
      <c r="D26" s="32"/>
      <c r="E26" s="33">
        <v>0.03380787037037037</v>
      </c>
      <c r="F26" s="90">
        <v>0.00902777777777777</v>
      </c>
      <c r="G26" s="34">
        <f t="shared" si="0"/>
        <v>0.0247800925925926</v>
      </c>
      <c r="H26" s="19">
        <v>20</v>
      </c>
      <c r="I26" s="35">
        <v>4</v>
      </c>
      <c r="J26" s="19">
        <f t="shared" si="1"/>
        <v>201.79076343072438</v>
      </c>
      <c r="K26" s="19"/>
      <c r="L26" s="15"/>
      <c r="M26" s="18"/>
      <c r="N26" s="18"/>
      <c r="O26" s="18"/>
      <c r="P26" s="15"/>
      <c r="Q26" s="12"/>
      <c r="R26" s="12"/>
    </row>
    <row r="27" spans="1:18" ht="16.5" customHeight="1">
      <c r="A27" s="19">
        <v>21</v>
      </c>
      <c r="B27" s="95" t="s">
        <v>92</v>
      </c>
      <c r="C27" s="94" t="s">
        <v>52</v>
      </c>
      <c r="D27" s="32"/>
      <c r="E27" s="33">
        <v>0.046655092592592595</v>
      </c>
      <c r="F27" s="90">
        <v>0.0194444444444444</v>
      </c>
      <c r="G27" s="34">
        <f t="shared" si="0"/>
        <v>0.027210648148148196</v>
      </c>
      <c r="H27" s="19">
        <v>21</v>
      </c>
      <c r="I27" s="35" t="s">
        <v>44</v>
      </c>
      <c r="J27" s="19">
        <f t="shared" si="1"/>
        <v>221.5834118755879</v>
      </c>
      <c r="K27" s="19"/>
      <c r="L27" s="15"/>
      <c r="M27" s="18"/>
      <c r="N27" s="18"/>
      <c r="O27" s="18"/>
      <c r="P27" s="15"/>
      <c r="Q27" s="12"/>
      <c r="R27" s="12"/>
    </row>
    <row r="28" spans="1:18" ht="16.5" customHeight="1">
      <c r="A28" s="19">
        <v>22</v>
      </c>
      <c r="B28" s="89" t="s">
        <v>243</v>
      </c>
      <c r="C28" s="94" t="s">
        <v>95</v>
      </c>
      <c r="D28" s="32"/>
      <c r="E28" s="33">
        <v>0.04612268518518519</v>
      </c>
      <c r="F28" s="90">
        <v>0.0131944444444444</v>
      </c>
      <c r="G28" s="34">
        <f t="shared" si="0"/>
        <v>0.03292824074074079</v>
      </c>
      <c r="H28" s="19">
        <v>22</v>
      </c>
      <c r="I28" s="35" t="s">
        <v>44</v>
      </c>
      <c r="J28" s="19">
        <f t="shared" si="1"/>
        <v>268.14326107445663</v>
      </c>
      <c r="K28" s="19"/>
      <c r="L28" s="15"/>
      <c r="M28" s="18"/>
      <c r="N28" s="18"/>
      <c r="O28" s="18"/>
      <c r="P28" s="15"/>
      <c r="Q28" s="12"/>
      <c r="R28" s="12"/>
    </row>
    <row r="29" spans="1:18" ht="16.5" customHeight="1">
      <c r="A29" s="19">
        <v>23</v>
      </c>
      <c r="B29" s="95" t="s">
        <v>288</v>
      </c>
      <c r="C29" s="94" t="s">
        <v>49</v>
      </c>
      <c r="D29" s="32"/>
      <c r="E29" s="33">
        <v>0.051736111111111115</v>
      </c>
      <c r="F29" s="90">
        <v>0.01875</v>
      </c>
      <c r="G29" s="34">
        <f t="shared" si="0"/>
        <v>0.03298611111111112</v>
      </c>
      <c r="H29" s="19">
        <v>23</v>
      </c>
      <c r="I29" s="35">
        <v>3</v>
      </c>
      <c r="J29" s="19">
        <f t="shared" si="1"/>
        <v>268.61451460885775</v>
      </c>
      <c r="K29" s="19"/>
      <c r="L29" s="15"/>
      <c r="M29" s="18"/>
      <c r="N29" s="18"/>
      <c r="O29" s="18"/>
      <c r="P29" s="15"/>
      <c r="Q29" s="12"/>
      <c r="R29" s="12"/>
    </row>
    <row r="30" spans="1:18" ht="16.5" customHeight="1">
      <c r="A30" s="19">
        <v>24</v>
      </c>
      <c r="B30" s="91" t="s">
        <v>253</v>
      </c>
      <c r="C30" s="94" t="s">
        <v>23</v>
      </c>
      <c r="D30" s="19"/>
      <c r="E30" s="36">
        <v>0.05591435185185185</v>
      </c>
      <c r="F30" s="90">
        <v>0.0215277777777777</v>
      </c>
      <c r="G30" s="34">
        <f t="shared" si="0"/>
        <v>0.034386574074074146</v>
      </c>
      <c r="H30" s="19">
        <v>24</v>
      </c>
      <c r="I30" s="35" t="s">
        <v>44</v>
      </c>
      <c r="J30" s="19">
        <f t="shared" si="1"/>
        <v>280.0188501413747</v>
      </c>
      <c r="K30" s="19"/>
      <c r="L30" s="15"/>
      <c r="M30" s="18"/>
      <c r="N30" s="18"/>
      <c r="O30" s="18"/>
      <c r="P30" s="15"/>
      <c r="Q30" s="12"/>
      <c r="R30" s="12"/>
    </row>
    <row r="31" spans="1:18" ht="16.5" customHeight="1">
      <c r="A31" s="19">
        <v>25</v>
      </c>
      <c r="B31" s="142" t="s">
        <v>217</v>
      </c>
      <c r="C31" s="94" t="s">
        <v>97</v>
      </c>
      <c r="D31" s="19"/>
      <c r="E31" s="36">
        <v>0.048900462962962965</v>
      </c>
      <c r="F31" s="90">
        <v>0.0138888888888888</v>
      </c>
      <c r="G31" s="34">
        <f t="shared" si="0"/>
        <v>0.03501157407407417</v>
      </c>
      <c r="H31" s="19">
        <v>25</v>
      </c>
      <c r="I31" s="35" t="s">
        <v>44</v>
      </c>
      <c r="J31" s="19">
        <f t="shared" si="1"/>
        <v>285.1083883129111</v>
      </c>
      <c r="K31" s="19"/>
      <c r="L31" s="15"/>
      <c r="M31" s="18"/>
      <c r="N31" s="18"/>
      <c r="O31" s="18"/>
      <c r="P31" s="15"/>
      <c r="Q31" s="12"/>
      <c r="R31" s="12"/>
    </row>
    <row r="32" spans="1:18" ht="16.5" customHeight="1">
      <c r="A32" s="19">
        <v>26</v>
      </c>
      <c r="B32" s="95" t="s">
        <v>113</v>
      </c>
      <c r="C32" s="94" t="s">
        <v>49</v>
      </c>
      <c r="D32" s="19"/>
      <c r="E32" s="33">
        <v>0.04348379629629629</v>
      </c>
      <c r="F32" s="90">
        <v>0.00555555555555555</v>
      </c>
      <c r="G32" s="34">
        <f t="shared" si="0"/>
        <v>0.03792824074074074</v>
      </c>
      <c r="H32" s="19">
        <v>26</v>
      </c>
      <c r="I32" s="35" t="s">
        <v>44</v>
      </c>
      <c r="J32" s="19">
        <f t="shared" si="1"/>
        <v>308.85956644674616</v>
      </c>
      <c r="K32" s="19"/>
      <c r="L32" s="15"/>
      <c r="M32" s="18"/>
      <c r="N32" s="18"/>
      <c r="O32" s="18"/>
      <c r="P32" s="15"/>
      <c r="Q32" s="12"/>
      <c r="R32" s="12"/>
    </row>
    <row r="33" spans="1:18" ht="16.5" customHeight="1">
      <c r="A33" s="19">
        <v>27</v>
      </c>
      <c r="B33" s="91" t="s">
        <v>301</v>
      </c>
      <c r="C33" s="94" t="s">
        <v>98</v>
      </c>
      <c r="D33" s="19"/>
      <c r="E33" s="33">
        <v>0.04322916666666667</v>
      </c>
      <c r="F33" s="90">
        <v>0.00416666666666666</v>
      </c>
      <c r="G33" s="34">
        <f aca="true" t="shared" si="3" ref="G33:G44">E33-F33</f>
        <v>0.039062500000000014</v>
      </c>
      <c r="H33" s="19">
        <v>27</v>
      </c>
      <c r="I33" s="35">
        <v>2</v>
      </c>
      <c r="J33" s="19">
        <f t="shared" si="1"/>
        <v>318.0961357210158</v>
      </c>
      <c r="K33" s="19"/>
      <c r="L33" s="15"/>
      <c r="M33" s="18"/>
      <c r="N33" s="18"/>
      <c r="O33" s="18"/>
      <c r="P33" s="15"/>
      <c r="Q33" s="12"/>
      <c r="R33" s="12"/>
    </row>
    <row r="34" spans="1:18" ht="16.5" customHeight="1">
      <c r="A34" s="19">
        <v>28</v>
      </c>
      <c r="B34" s="142" t="s">
        <v>300</v>
      </c>
      <c r="C34" s="94" t="s">
        <v>98</v>
      </c>
      <c r="D34" s="32"/>
      <c r="E34" s="36">
        <v>0.058472222222222224</v>
      </c>
      <c r="F34" s="90">
        <v>0.0173611111111111</v>
      </c>
      <c r="G34" s="34">
        <f t="shared" si="3"/>
        <v>0.041111111111111126</v>
      </c>
      <c r="H34" s="19">
        <v>28</v>
      </c>
      <c r="I34" s="35" t="s">
        <v>44</v>
      </c>
      <c r="J34" s="19">
        <f t="shared" si="1"/>
        <v>334.77851083882905</v>
      </c>
      <c r="K34" s="19"/>
      <c r="L34" s="15"/>
      <c r="M34" s="18"/>
      <c r="N34" s="15"/>
      <c r="O34" s="15"/>
      <c r="P34" s="15"/>
      <c r="Q34" s="12"/>
      <c r="R34" s="12"/>
    </row>
    <row r="35" spans="1:18" ht="16.5" customHeight="1">
      <c r="A35" s="19">
        <v>29</v>
      </c>
      <c r="B35" s="95" t="s">
        <v>262</v>
      </c>
      <c r="C35" s="94" t="s">
        <v>96</v>
      </c>
      <c r="D35" s="19"/>
      <c r="E35" s="36">
        <v>0.0537037037037037</v>
      </c>
      <c r="F35" s="90">
        <v>0.0111111111111111</v>
      </c>
      <c r="G35" s="34">
        <f t="shared" si="3"/>
        <v>0.0425925925925926</v>
      </c>
      <c r="H35" s="19" t="s">
        <v>43</v>
      </c>
      <c r="I35" s="35"/>
      <c r="J35" s="19">
        <f t="shared" si="1"/>
        <v>346.8426013195075</v>
      </c>
      <c r="K35" s="19"/>
      <c r="L35" s="15"/>
      <c r="M35" s="15"/>
      <c r="N35" s="18"/>
      <c r="O35" s="18"/>
      <c r="P35" s="15"/>
      <c r="Q35" s="12"/>
      <c r="R35" s="12"/>
    </row>
    <row r="36" spans="1:18" ht="16.5" customHeight="1">
      <c r="A36" s="19">
        <v>30</v>
      </c>
      <c r="B36" s="91" t="s">
        <v>109</v>
      </c>
      <c r="C36" s="94" t="s">
        <v>21</v>
      </c>
      <c r="D36" s="32"/>
      <c r="E36" s="33">
        <v>0.05922453703703704</v>
      </c>
      <c r="F36" s="90">
        <v>0.0159722222222222</v>
      </c>
      <c r="G36" s="34">
        <f t="shared" si="3"/>
        <v>0.04325231481481484</v>
      </c>
      <c r="H36" s="19" t="s">
        <v>43</v>
      </c>
      <c r="I36" s="35"/>
      <c r="J36" s="19">
        <f t="shared" si="1"/>
        <v>352.21489161168483</v>
      </c>
      <c r="K36" s="19"/>
      <c r="L36" s="15"/>
      <c r="M36" s="15"/>
      <c r="N36" s="18"/>
      <c r="O36" s="18"/>
      <c r="P36" s="15"/>
      <c r="Q36" s="12"/>
      <c r="R36" s="12"/>
    </row>
    <row r="37" spans="1:18" ht="16.5" customHeight="1">
      <c r="A37" s="19">
        <v>31</v>
      </c>
      <c r="B37" s="95" t="s">
        <v>226</v>
      </c>
      <c r="C37" s="94" t="s">
        <v>53</v>
      </c>
      <c r="D37" s="19"/>
      <c r="E37" s="33">
        <v>0.04798611111111111</v>
      </c>
      <c r="F37" s="90">
        <v>0.001388888888888889</v>
      </c>
      <c r="G37" s="34">
        <f t="shared" si="3"/>
        <v>0.04659722222222222</v>
      </c>
      <c r="H37" s="19" t="s">
        <v>43</v>
      </c>
      <c r="I37" s="35"/>
      <c r="J37" s="19">
        <f t="shared" si="1"/>
        <v>379.45334590009156</v>
      </c>
      <c r="K37" s="19"/>
      <c r="L37" s="15"/>
      <c r="M37" s="15"/>
      <c r="N37" s="18"/>
      <c r="O37" s="18"/>
      <c r="P37" s="15"/>
      <c r="Q37" s="12"/>
      <c r="R37" s="12"/>
    </row>
    <row r="38" spans="1:18" ht="16.5" customHeight="1">
      <c r="A38" s="19">
        <v>32</v>
      </c>
      <c r="B38" s="95" t="s">
        <v>285</v>
      </c>
      <c r="C38" s="94" t="s">
        <v>17</v>
      </c>
      <c r="D38" s="32"/>
      <c r="E38" s="33">
        <v>0.06251157407407408</v>
      </c>
      <c r="F38" s="90">
        <v>0.0125</v>
      </c>
      <c r="G38" s="34">
        <f t="shared" si="3"/>
        <v>0.05001157407407408</v>
      </c>
      <c r="H38" s="19" t="s">
        <v>43</v>
      </c>
      <c r="I38" s="35"/>
      <c r="J38" s="19">
        <f t="shared" si="1"/>
        <v>407.2573044297804</v>
      </c>
      <c r="K38" s="19"/>
      <c r="L38" s="15"/>
      <c r="M38" s="15"/>
      <c r="N38" s="18"/>
      <c r="O38" s="18"/>
      <c r="P38" s="15"/>
      <c r="Q38" s="12"/>
      <c r="R38" s="12"/>
    </row>
    <row r="39" spans="1:18" ht="16.5" customHeight="1">
      <c r="A39" s="19">
        <v>33</v>
      </c>
      <c r="B39" s="95" t="s">
        <v>289</v>
      </c>
      <c r="C39" s="103" t="s">
        <v>17</v>
      </c>
      <c r="D39" s="32"/>
      <c r="E39" s="33">
        <v>0.07785879629629629</v>
      </c>
      <c r="F39" s="90">
        <v>0.0256944444444444</v>
      </c>
      <c r="G39" s="34">
        <f t="shared" si="3"/>
        <v>0.052164351851851885</v>
      </c>
      <c r="H39" s="19" t="s">
        <v>43</v>
      </c>
      <c r="I39" s="35"/>
      <c r="J39" s="38">
        <f t="shared" si="1"/>
        <v>424.78793590951665</v>
      </c>
      <c r="K39" s="19"/>
      <c r="L39" s="15"/>
      <c r="M39" s="15"/>
      <c r="N39" s="18"/>
      <c r="O39" s="18"/>
      <c r="P39" s="15"/>
      <c r="Q39" s="12"/>
      <c r="R39" s="12"/>
    </row>
    <row r="40" spans="1:18" ht="16.5" customHeight="1">
      <c r="A40" s="19">
        <v>34</v>
      </c>
      <c r="B40" s="91" t="s">
        <v>80</v>
      </c>
      <c r="C40" s="94" t="s">
        <v>19</v>
      </c>
      <c r="D40" s="32"/>
      <c r="E40" s="34">
        <v>0.059444444444444446</v>
      </c>
      <c r="F40" s="90">
        <v>0.00694444444444444</v>
      </c>
      <c r="G40" s="34">
        <f t="shared" si="3"/>
        <v>0.052500000000000005</v>
      </c>
      <c r="H40" s="19" t="s">
        <v>43</v>
      </c>
      <c r="I40" s="35"/>
      <c r="J40" s="19">
        <f>G40/$G$7*100</f>
        <v>427.5212064090451</v>
      </c>
      <c r="K40" s="19"/>
      <c r="L40" s="15"/>
      <c r="M40" s="15"/>
      <c r="N40" s="18"/>
      <c r="O40" s="18"/>
      <c r="P40" s="15"/>
      <c r="Q40" s="12"/>
      <c r="R40" s="12"/>
    </row>
    <row r="41" spans="1:18" ht="16.5" customHeight="1">
      <c r="A41" s="19">
        <v>35</v>
      </c>
      <c r="B41" s="91" t="s">
        <v>284</v>
      </c>
      <c r="C41" s="94" t="s">
        <v>50</v>
      </c>
      <c r="D41" s="19"/>
      <c r="E41" s="36">
        <v>0.06136574074074074</v>
      </c>
      <c r="F41" s="90">
        <v>0.00486111111111111</v>
      </c>
      <c r="G41" s="34">
        <f t="shared" si="3"/>
        <v>0.056504629629629634</v>
      </c>
      <c r="H41" s="19" t="s">
        <v>43</v>
      </c>
      <c r="I41" s="35"/>
      <c r="J41" s="38">
        <f>G41/$G$7*100</f>
        <v>460.1319509896292</v>
      </c>
      <c r="K41" s="20"/>
      <c r="L41" s="15"/>
      <c r="M41" s="15"/>
      <c r="N41" s="18"/>
      <c r="O41" s="18"/>
      <c r="P41" s="15"/>
      <c r="Q41" s="12"/>
      <c r="R41" s="12"/>
    </row>
    <row r="42" spans="1:18" ht="16.5" customHeight="1">
      <c r="A42" s="19">
        <v>36</v>
      </c>
      <c r="B42" s="91" t="s">
        <v>236</v>
      </c>
      <c r="C42" s="146" t="s">
        <v>63</v>
      </c>
      <c r="D42" s="19"/>
      <c r="E42" s="36">
        <v>0.08349537037037037</v>
      </c>
      <c r="F42" s="90">
        <v>0.0222222222222222</v>
      </c>
      <c r="G42" s="34">
        <f t="shared" si="3"/>
        <v>0.061273148148148174</v>
      </c>
      <c r="H42" s="19" t="s">
        <v>43</v>
      </c>
      <c r="I42" s="35"/>
      <c r="J42" s="19">
        <f>G42/$G$7*100</f>
        <v>498.96324222431343</v>
      </c>
      <c r="K42" s="19"/>
      <c r="L42" s="15"/>
      <c r="M42" s="15"/>
      <c r="N42" s="18"/>
      <c r="O42" s="18"/>
      <c r="P42" s="15"/>
      <c r="Q42" s="12"/>
      <c r="R42" s="12"/>
    </row>
    <row r="43" spans="1:18" ht="16.5" customHeight="1">
      <c r="A43" s="19">
        <v>37</v>
      </c>
      <c r="B43" s="91"/>
      <c r="C43" s="94" t="s">
        <v>24</v>
      </c>
      <c r="D43" s="19"/>
      <c r="E43" s="36">
        <v>0.09834490740740741</v>
      </c>
      <c r="F43" s="90">
        <v>0.0229166666666666</v>
      </c>
      <c r="G43" s="34">
        <f t="shared" si="3"/>
        <v>0.07542824074074081</v>
      </c>
      <c r="H43" s="19"/>
      <c r="I43" s="35"/>
      <c r="J43" s="38">
        <f>G43/$G$7*100</f>
        <v>614.2318567389218</v>
      </c>
      <c r="K43" s="19"/>
      <c r="L43" s="15"/>
      <c r="M43" s="15"/>
      <c r="N43" s="18"/>
      <c r="O43" s="18"/>
      <c r="P43" s="15"/>
      <c r="Q43" s="12"/>
      <c r="R43" s="12"/>
    </row>
    <row r="44" spans="1:18" ht="16.5" customHeight="1">
      <c r="A44" s="19">
        <v>38</v>
      </c>
      <c r="B44" s="142"/>
      <c r="C44" s="94" t="s">
        <v>24</v>
      </c>
      <c r="D44" s="32"/>
      <c r="E44" s="33">
        <v>0.11335648148148147</v>
      </c>
      <c r="F44" s="90">
        <v>0.00972222222222222</v>
      </c>
      <c r="G44" s="34">
        <f t="shared" si="3"/>
        <v>0.10363425925925926</v>
      </c>
      <c r="H44" s="19"/>
      <c r="I44" s="35"/>
      <c r="J44" s="19">
        <f>G44/$G$7*100</f>
        <v>843.9208294062146</v>
      </c>
      <c r="K44" s="19"/>
      <c r="L44" s="15"/>
      <c r="M44" s="15"/>
      <c r="N44" s="18"/>
      <c r="O44" s="18"/>
      <c r="P44" s="15"/>
      <c r="Q44" s="12"/>
      <c r="R44" s="12"/>
    </row>
    <row r="45" spans="1:18" ht="16.5" customHeight="1">
      <c r="A45" s="19"/>
      <c r="B45" s="19"/>
      <c r="C45" s="31"/>
      <c r="D45" s="32"/>
      <c r="E45" s="33"/>
      <c r="F45" s="34"/>
      <c r="G45" s="34"/>
      <c r="H45" s="19"/>
      <c r="I45" s="35"/>
      <c r="J45" s="38"/>
      <c r="K45" s="19"/>
      <c r="L45" s="15"/>
      <c r="M45" s="15"/>
      <c r="N45" s="18"/>
      <c r="O45" s="18"/>
      <c r="P45" s="15"/>
      <c r="Q45" s="12"/>
      <c r="R45" s="12"/>
    </row>
    <row r="46" spans="1:18" ht="16.5" customHeight="1">
      <c r="A46" s="21"/>
      <c r="B46" s="40"/>
      <c r="C46" s="41"/>
      <c r="D46" s="42"/>
      <c r="E46" s="43"/>
      <c r="F46" s="44"/>
      <c r="G46" s="45"/>
      <c r="H46" s="21"/>
      <c r="I46" s="46"/>
      <c r="J46" s="21"/>
      <c r="K46" s="21"/>
      <c r="L46" s="15"/>
      <c r="M46" s="15"/>
      <c r="N46" s="18"/>
      <c r="O46" s="18"/>
      <c r="P46" s="15"/>
      <c r="Q46" s="12"/>
      <c r="R46" s="12"/>
    </row>
    <row r="47" spans="1:18" ht="13.5" customHeight="1">
      <c r="A47" s="15"/>
      <c r="B47" s="47"/>
      <c r="C47" s="48"/>
      <c r="D47" s="49"/>
      <c r="E47" s="50"/>
      <c r="F47" s="51"/>
      <c r="G47" s="18"/>
      <c r="H47" s="15"/>
      <c r="I47" s="52"/>
      <c r="J47" s="15"/>
      <c r="K47" s="15"/>
      <c r="L47" s="15"/>
      <c r="M47" s="15"/>
      <c r="N47" s="18"/>
      <c r="O47" s="18"/>
      <c r="P47" s="15"/>
      <c r="Q47" s="12"/>
      <c r="R47" s="12"/>
    </row>
    <row r="48" spans="1:18" ht="13.5" customHeight="1">
      <c r="A48" s="15"/>
      <c r="B48" s="12"/>
      <c r="C48" s="12"/>
      <c r="D48" s="12"/>
      <c r="E48" s="17"/>
      <c r="F48" s="12"/>
      <c r="G48" s="12"/>
      <c r="H48" s="12"/>
      <c r="I48" s="13"/>
      <c r="J48" s="12"/>
      <c r="K48" s="12"/>
      <c r="L48" s="15"/>
      <c r="M48" s="15"/>
      <c r="N48" s="18"/>
      <c r="O48" s="18"/>
      <c r="P48" s="12"/>
      <c r="Q48" s="12"/>
      <c r="R48" s="12"/>
    </row>
    <row r="49" spans="1:18" ht="13.5" customHeight="1">
      <c r="A49" s="15"/>
      <c r="B49" s="12"/>
      <c r="C49" s="12"/>
      <c r="D49" s="12"/>
      <c r="E49" s="17"/>
      <c r="F49" s="12"/>
      <c r="G49" s="12"/>
      <c r="H49" s="12"/>
      <c r="I49" s="13"/>
      <c r="J49" s="12"/>
      <c r="K49" s="12"/>
      <c r="L49" s="15"/>
      <c r="M49" s="12"/>
      <c r="N49" s="18"/>
      <c r="O49" s="18"/>
      <c r="P49" s="12"/>
      <c r="Q49" s="12"/>
      <c r="R49" s="12"/>
    </row>
    <row r="50" spans="1:18" ht="13.5" customHeight="1">
      <c r="A50" s="12"/>
      <c r="B50" s="28" t="s">
        <v>11</v>
      </c>
      <c r="C50" s="12"/>
      <c r="D50" s="28"/>
      <c r="E50" s="28"/>
      <c r="F50" s="28"/>
      <c r="G50" s="28"/>
      <c r="H50" s="12" t="s">
        <v>15</v>
      </c>
      <c r="I50" s="13">
        <f>M52+M53+M54+M55+M56+M57+M58+M59+M60+M61</f>
        <v>0</v>
      </c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29.25" customHeight="1">
      <c r="A51" s="53" t="s">
        <v>4</v>
      </c>
      <c r="B51" s="53" t="s">
        <v>0</v>
      </c>
      <c r="C51" s="53" t="s">
        <v>33</v>
      </c>
      <c r="D51" s="16" t="s">
        <v>10</v>
      </c>
      <c r="E51" s="54" t="s">
        <v>7</v>
      </c>
      <c r="F51" s="16" t="s">
        <v>8</v>
      </c>
      <c r="G51" s="53" t="s">
        <v>6</v>
      </c>
      <c r="H51" s="53" t="s">
        <v>34</v>
      </c>
      <c r="I51" s="16" t="s">
        <v>32</v>
      </c>
      <c r="J51" s="16" t="s">
        <v>31</v>
      </c>
      <c r="K51" s="16" t="s">
        <v>13</v>
      </c>
      <c r="L51" s="12"/>
      <c r="M51" s="12"/>
      <c r="N51" s="12"/>
      <c r="O51" s="12"/>
      <c r="P51" s="12"/>
      <c r="Q51" s="12"/>
      <c r="R51" s="12"/>
    </row>
    <row r="52" spans="1:18" ht="18.75" customHeight="1">
      <c r="A52" s="19">
        <v>1</v>
      </c>
      <c r="B52" s="95" t="s">
        <v>298</v>
      </c>
      <c r="C52" s="96" t="s">
        <v>47</v>
      </c>
      <c r="D52" s="61"/>
      <c r="E52" s="62">
        <v>0.034826388888888886</v>
      </c>
      <c r="F52" s="90">
        <v>0.0208333333333333</v>
      </c>
      <c r="G52" s="34">
        <f aca="true" t="shared" si="4" ref="G52:G89">E52-F52</f>
        <v>0.013993055555555585</v>
      </c>
      <c r="H52" s="19">
        <v>1</v>
      </c>
      <c r="I52" s="35">
        <v>20</v>
      </c>
      <c r="J52" s="19">
        <f>G52/$G$52*100</f>
        <v>100</v>
      </c>
      <c r="K52" s="55"/>
      <c r="L52" s="15"/>
      <c r="M52" s="12" t="b">
        <f>IF(D52="І",10,IF(D52="ІІ",3,IF(D52="Ію",3,IF(D52="ІІІ",1,IF(D52="Іію",1,IF(D52="ІІІю",0.3,IF(D52="б.р.",0.1)))))))</f>
        <v>0</v>
      </c>
      <c r="N52" s="18"/>
      <c r="O52" s="18"/>
      <c r="P52" s="15"/>
      <c r="Q52" s="12"/>
      <c r="R52" s="12"/>
    </row>
    <row r="53" spans="1:18" ht="18.75" customHeight="1">
      <c r="A53" s="19">
        <v>2</v>
      </c>
      <c r="B53" s="91" t="s">
        <v>66</v>
      </c>
      <c r="C53" s="94" t="s">
        <v>52</v>
      </c>
      <c r="D53" s="55"/>
      <c r="E53" s="56">
        <v>0.016261574074074074</v>
      </c>
      <c r="F53" s="93">
        <v>0.00208333333333333</v>
      </c>
      <c r="G53" s="34">
        <f t="shared" si="4"/>
        <v>0.014178240740740745</v>
      </c>
      <c r="H53" s="19">
        <v>2</v>
      </c>
      <c r="I53" s="35">
        <v>18</v>
      </c>
      <c r="J53" s="19">
        <f aca="true" t="shared" si="5" ref="J53:J86">G53/$G$52*100</f>
        <v>101.32340777502048</v>
      </c>
      <c r="K53" s="55"/>
      <c r="L53" s="15"/>
      <c r="M53" s="12" t="b">
        <f aca="true" t="shared" si="6" ref="M53:M61">IF(D53="І",10,IF(D53="ІІ",3,IF(D53="Ію",3,IF(D53="ІІІ",1,IF(D53="Іію",1,IF(D53="ІІІю",0.3,IF(D53="б.р.",0.1)))))))</f>
        <v>0</v>
      </c>
      <c r="N53" s="18"/>
      <c r="O53" s="18"/>
      <c r="P53" s="15"/>
      <c r="Q53" s="12"/>
      <c r="R53" s="12"/>
    </row>
    <row r="54" spans="1:18" ht="18.75" customHeight="1">
      <c r="A54" s="19">
        <v>3</v>
      </c>
      <c r="B54" s="95" t="s">
        <v>290</v>
      </c>
      <c r="C54" s="94" t="s">
        <v>95</v>
      </c>
      <c r="D54" s="55"/>
      <c r="E54" s="56">
        <v>0.014814814814814814</v>
      </c>
      <c r="F54" s="147">
        <v>0</v>
      </c>
      <c r="G54" s="34">
        <f t="shared" si="4"/>
        <v>0.014814814814814814</v>
      </c>
      <c r="H54" s="19">
        <v>3</v>
      </c>
      <c r="I54" s="35">
        <v>16</v>
      </c>
      <c r="J54" s="19">
        <f t="shared" si="5"/>
        <v>105.87262200165404</v>
      </c>
      <c r="K54" s="55"/>
      <c r="L54" s="15"/>
      <c r="M54" s="12" t="b">
        <f t="shared" si="6"/>
        <v>0</v>
      </c>
      <c r="N54" s="18"/>
      <c r="O54" s="18"/>
      <c r="P54" s="15"/>
      <c r="Q54" s="12"/>
      <c r="R54" s="12"/>
    </row>
    <row r="55" spans="1:18" ht="18.75" customHeight="1">
      <c r="A55" s="19">
        <v>4</v>
      </c>
      <c r="B55" s="91" t="s">
        <v>295</v>
      </c>
      <c r="C55" s="146" t="s">
        <v>63</v>
      </c>
      <c r="D55" s="55"/>
      <c r="E55" s="56">
        <v>0.03414351851851852</v>
      </c>
      <c r="F55" s="93">
        <v>0.0180555555555555</v>
      </c>
      <c r="G55" s="34">
        <f t="shared" si="4"/>
        <v>0.01608796296296302</v>
      </c>
      <c r="H55" s="19">
        <v>4</v>
      </c>
      <c r="I55" s="35">
        <v>15</v>
      </c>
      <c r="J55" s="19">
        <f t="shared" si="5"/>
        <v>114.97105045492158</v>
      </c>
      <c r="K55" s="19"/>
      <c r="L55" s="15"/>
      <c r="M55" s="12" t="b">
        <f t="shared" si="6"/>
        <v>0</v>
      </c>
      <c r="N55" s="18"/>
      <c r="O55" s="18"/>
      <c r="P55" s="15"/>
      <c r="Q55" s="12"/>
      <c r="R55" s="12"/>
    </row>
    <row r="56" spans="1:18" ht="18.75" customHeight="1">
      <c r="A56" s="19">
        <v>5</v>
      </c>
      <c r="B56" s="95" t="s">
        <v>169</v>
      </c>
      <c r="C56" s="94" t="s">
        <v>17</v>
      </c>
      <c r="D56" s="55"/>
      <c r="E56" s="56">
        <v>0.0378587962962963</v>
      </c>
      <c r="F56" s="93">
        <v>0.0215277777777777</v>
      </c>
      <c r="G56" s="34">
        <f t="shared" si="4"/>
        <v>0.0163310185185186</v>
      </c>
      <c r="H56" s="19">
        <v>5</v>
      </c>
      <c r="I56" s="35">
        <v>14</v>
      </c>
      <c r="J56" s="19">
        <f t="shared" si="5"/>
        <v>116.7080231596364</v>
      </c>
      <c r="K56" s="19"/>
      <c r="L56" s="15"/>
      <c r="M56" s="12" t="b">
        <f t="shared" si="6"/>
        <v>0</v>
      </c>
      <c r="N56" s="18"/>
      <c r="O56" s="18"/>
      <c r="P56" s="15"/>
      <c r="Q56" s="12"/>
      <c r="R56" s="12"/>
    </row>
    <row r="57" spans="1:18" ht="18.75" customHeight="1">
      <c r="A57" s="19">
        <v>6</v>
      </c>
      <c r="B57" s="91" t="s">
        <v>56</v>
      </c>
      <c r="C57" s="94" t="s">
        <v>51</v>
      </c>
      <c r="D57" s="55"/>
      <c r="E57" s="56">
        <v>0.04123842592592592</v>
      </c>
      <c r="F57" s="93">
        <v>0.0243055555555555</v>
      </c>
      <c r="G57" s="34">
        <f t="shared" si="4"/>
        <v>0.01693287037037042</v>
      </c>
      <c r="H57" s="19">
        <v>6</v>
      </c>
      <c r="I57" s="35">
        <v>13</v>
      </c>
      <c r="J57" s="19">
        <f t="shared" si="5"/>
        <v>121.00909842845337</v>
      </c>
      <c r="K57" s="19"/>
      <c r="L57" s="15"/>
      <c r="M57" s="12" t="b">
        <f t="shared" si="6"/>
        <v>0</v>
      </c>
      <c r="N57" s="18"/>
      <c r="O57" s="18"/>
      <c r="P57" s="15"/>
      <c r="Q57" s="12"/>
      <c r="R57" s="12"/>
    </row>
    <row r="58" spans="1:18" ht="18.75" customHeight="1">
      <c r="A58" s="19">
        <v>7</v>
      </c>
      <c r="B58" s="91" t="s">
        <v>55</v>
      </c>
      <c r="C58" s="94" t="s">
        <v>51</v>
      </c>
      <c r="D58" s="60"/>
      <c r="E58" s="58">
        <v>0.028240740740740736</v>
      </c>
      <c r="F58" s="99">
        <v>0.0111111111111111</v>
      </c>
      <c r="G58" s="34">
        <f t="shared" si="4"/>
        <v>0.017129629629629637</v>
      </c>
      <c r="H58" s="19">
        <v>7</v>
      </c>
      <c r="I58" s="35" t="s">
        <v>44</v>
      </c>
      <c r="J58" s="19">
        <f t="shared" si="5"/>
        <v>122.41521918941254</v>
      </c>
      <c r="K58" s="19"/>
      <c r="L58" s="15"/>
      <c r="M58" s="12" t="b">
        <f t="shared" si="6"/>
        <v>0</v>
      </c>
      <c r="N58" s="18"/>
      <c r="O58" s="18"/>
      <c r="P58" s="15"/>
      <c r="Q58" s="12"/>
      <c r="R58" s="12"/>
    </row>
    <row r="59" spans="1:18" ht="18.75" customHeight="1">
      <c r="A59" s="19">
        <v>8</v>
      </c>
      <c r="B59" s="91" t="s">
        <v>187</v>
      </c>
      <c r="C59" s="103" t="s">
        <v>25</v>
      </c>
      <c r="D59" s="32"/>
      <c r="E59" s="56">
        <v>0.03009259259259259</v>
      </c>
      <c r="F59" s="93">
        <v>0.0125</v>
      </c>
      <c r="G59" s="34">
        <f t="shared" si="4"/>
        <v>0.01759259259259259</v>
      </c>
      <c r="H59" s="19">
        <v>8</v>
      </c>
      <c r="I59" s="35">
        <v>12</v>
      </c>
      <c r="J59" s="19">
        <f t="shared" si="5"/>
        <v>125.72373862696415</v>
      </c>
      <c r="K59" s="19"/>
      <c r="L59" s="15"/>
      <c r="M59" s="12" t="b">
        <f t="shared" si="6"/>
        <v>0</v>
      </c>
      <c r="N59" s="18"/>
      <c r="O59" s="18"/>
      <c r="P59" s="15"/>
      <c r="Q59" s="12"/>
      <c r="R59" s="12"/>
    </row>
    <row r="60" spans="1:18" ht="18.75" customHeight="1">
      <c r="A60" s="19">
        <v>9</v>
      </c>
      <c r="B60" s="95" t="s">
        <v>294</v>
      </c>
      <c r="C60" s="94" t="s">
        <v>49</v>
      </c>
      <c r="D60" s="60"/>
      <c r="E60" s="58">
        <v>0.032337962962962964</v>
      </c>
      <c r="F60" s="93">
        <v>0.0145833333333333</v>
      </c>
      <c r="G60" s="34">
        <f t="shared" si="4"/>
        <v>0.017754629629629662</v>
      </c>
      <c r="H60" s="19">
        <v>9</v>
      </c>
      <c r="I60" s="35">
        <v>11</v>
      </c>
      <c r="J60" s="19">
        <f t="shared" si="5"/>
        <v>126.88172043010748</v>
      </c>
      <c r="K60" s="19"/>
      <c r="L60" s="15"/>
      <c r="M60" s="12" t="b">
        <f t="shared" si="6"/>
        <v>0</v>
      </c>
      <c r="N60" s="18"/>
      <c r="O60" s="18"/>
      <c r="P60" s="15"/>
      <c r="Q60" s="12"/>
      <c r="R60" s="12"/>
    </row>
    <row r="61" spans="1:18" ht="18.75" customHeight="1">
      <c r="A61" s="19">
        <v>10</v>
      </c>
      <c r="B61" s="104" t="s">
        <v>77</v>
      </c>
      <c r="C61" s="94" t="s">
        <v>96</v>
      </c>
      <c r="D61" s="55"/>
      <c r="E61" s="56">
        <v>0.025543981481481483</v>
      </c>
      <c r="F61" s="93">
        <v>0.00694444444444444</v>
      </c>
      <c r="G61" s="34">
        <f t="shared" si="4"/>
        <v>0.018599537037037043</v>
      </c>
      <c r="H61" s="19">
        <v>10</v>
      </c>
      <c r="I61" s="35">
        <v>10</v>
      </c>
      <c r="J61" s="19">
        <f t="shared" si="5"/>
        <v>132.91976840363913</v>
      </c>
      <c r="K61" s="19"/>
      <c r="L61" s="15"/>
      <c r="M61" s="12" t="b">
        <f t="shared" si="6"/>
        <v>0</v>
      </c>
      <c r="N61" s="18"/>
      <c r="O61" s="18"/>
      <c r="P61" s="15"/>
      <c r="Q61" s="12"/>
      <c r="R61" s="12"/>
    </row>
    <row r="62" spans="1:18" ht="18.75" customHeight="1">
      <c r="A62" s="19">
        <v>11</v>
      </c>
      <c r="B62" s="95" t="s">
        <v>224</v>
      </c>
      <c r="C62" s="94" t="s">
        <v>53</v>
      </c>
      <c r="D62" s="55"/>
      <c r="E62" s="59">
        <v>0.030289351851851855</v>
      </c>
      <c r="F62" s="90">
        <v>0.0104166666666667</v>
      </c>
      <c r="G62" s="34">
        <f t="shared" si="4"/>
        <v>0.019872685185185153</v>
      </c>
      <c r="H62" s="19">
        <v>11</v>
      </c>
      <c r="I62" s="35">
        <v>9</v>
      </c>
      <c r="J62" s="19">
        <f t="shared" si="5"/>
        <v>142.018196856906</v>
      </c>
      <c r="K62" s="19"/>
      <c r="L62" s="15"/>
      <c r="M62" s="18"/>
      <c r="N62" s="18"/>
      <c r="O62" s="18"/>
      <c r="P62" s="15"/>
      <c r="Q62" s="12"/>
      <c r="R62" s="12"/>
    </row>
    <row r="63" spans="1:18" ht="18.75" customHeight="1">
      <c r="A63" s="19">
        <v>12</v>
      </c>
      <c r="B63" s="91" t="s">
        <v>88</v>
      </c>
      <c r="C63" s="94" t="s">
        <v>21</v>
      </c>
      <c r="D63" s="55"/>
      <c r="E63" s="58">
        <v>0.04664351851851852</v>
      </c>
      <c r="F63" s="93">
        <v>0.025</v>
      </c>
      <c r="G63" s="34">
        <f t="shared" si="4"/>
        <v>0.02164351851851852</v>
      </c>
      <c r="H63" s="19">
        <v>12</v>
      </c>
      <c r="I63" s="35">
        <v>8</v>
      </c>
      <c r="J63" s="19">
        <f t="shared" si="5"/>
        <v>154.67328370554145</v>
      </c>
      <c r="K63" s="19"/>
      <c r="L63" s="15"/>
      <c r="M63" s="18"/>
      <c r="N63" s="18"/>
      <c r="O63" s="18"/>
      <c r="P63" s="15"/>
      <c r="Q63" s="12"/>
      <c r="R63" s="12"/>
    </row>
    <row r="64" spans="1:18" ht="18.75" customHeight="1">
      <c r="A64" s="19">
        <v>13</v>
      </c>
      <c r="B64" s="89" t="s">
        <v>65</v>
      </c>
      <c r="C64" s="94" t="s">
        <v>48</v>
      </c>
      <c r="D64" s="60"/>
      <c r="E64" s="58">
        <v>0.04180555555555556</v>
      </c>
      <c r="F64" s="93">
        <v>0.0194444444444444</v>
      </c>
      <c r="G64" s="34">
        <f t="shared" si="4"/>
        <v>0.02236111111111116</v>
      </c>
      <c r="H64" s="19">
        <v>13</v>
      </c>
      <c r="I64" s="35">
        <v>7</v>
      </c>
      <c r="J64" s="19">
        <f t="shared" si="5"/>
        <v>159.80148883374693</v>
      </c>
      <c r="K64" s="19"/>
      <c r="L64" s="15"/>
      <c r="M64" s="18"/>
      <c r="N64" s="18"/>
      <c r="O64" s="18"/>
      <c r="P64" s="15"/>
      <c r="Q64" s="12"/>
      <c r="R64" s="12"/>
    </row>
    <row r="65" spans="1:18" ht="18.75" customHeight="1">
      <c r="A65" s="19">
        <v>14</v>
      </c>
      <c r="B65" s="145" t="s">
        <v>293</v>
      </c>
      <c r="C65" s="94" t="s">
        <v>17</v>
      </c>
      <c r="D65" s="55"/>
      <c r="E65" s="56">
        <v>0.031215277777777783</v>
      </c>
      <c r="F65" s="93">
        <v>0.00833333333333333</v>
      </c>
      <c r="G65" s="34">
        <f t="shared" si="4"/>
        <v>0.022881944444444455</v>
      </c>
      <c r="H65" s="19">
        <v>14</v>
      </c>
      <c r="I65" s="35" t="s">
        <v>44</v>
      </c>
      <c r="J65" s="19">
        <f t="shared" si="5"/>
        <v>163.5235732009923</v>
      </c>
      <c r="K65" s="19"/>
      <c r="L65" s="15"/>
      <c r="M65" s="18"/>
      <c r="N65" s="18"/>
      <c r="O65" s="18"/>
      <c r="P65" s="15"/>
      <c r="Q65" s="12"/>
      <c r="R65" s="12"/>
    </row>
    <row r="66" spans="1:18" ht="18.75" customHeight="1">
      <c r="A66" s="19">
        <v>15</v>
      </c>
      <c r="B66" s="95" t="s">
        <v>292</v>
      </c>
      <c r="C66" s="96" t="s">
        <v>47</v>
      </c>
      <c r="D66" s="55"/>
      <c r="E66" s="56">
        <v>0.03137731481481481</v>
      </c>
      <c r="F66" s="93">
        <v>0.00763888888888888</v>
      </c>
      <c r="G66" s="34">
        <f t="shared" si="4"/>
        <v>0.02373842592592593</v>
      </c>
      <c r="H66" s="19">
        <v>15</v>
      </c>
      <c r="I66" s="35" t="s">
        <v>44</v>
      </c>
      <c r="J66" s="19">
        <f t="shared" si="5"/>
        <v>169.64433416046288</v>
      </c>
      <c r="K66" s="19"/>
      <c r="L66" s="15"/>
      <c r="M66" s="18"/>
      <c r="N66" s="18"/>
      <c r="O66" s="18"/>
      <c r="P66" s="15"/>
      <c r="Q66" s="12"/>
      <c r="R66" s="12"/>
    </row>
    <row r="67" spans="1:18" ht="18.75" customHeight="1">
      <c r="A67" s="19">
        <v>16</v>
      </c>
      <c r="B67" s="89" t="s">
        <v>60</v>
      </c>
      <c r="C67" s="94" t="s">
        <v>25</v>
      </c>
      <c r="D67" s="148"/>
      <c r="E67" s="58">
        <v>0.049479166666666664</v>
      </c>
      <c r="F67" s="93">
        <v>0.0256944444444444</v>
      </c>
      <c r="G67" s="34">
        <f t="shared" si="4"/>
        <v>0.023784722222222263</v>
      </c>
      <c r="H67" s="19">
        <v>16</v>
      </c>
      <c r="I67" s="35" t="s">
        <v>44</v>
      </c>
      <c r="J67" s="19">
        <f t="shared" si="5"/>
        <v>169.9751861042183</v>
      </c>
      <c r="K67" s="19"/>
      <c r="L67" s="15"/>
      <c r="M67" s="18"/>
      <c r="N67" s="18"/>
      <c r="O67" s="18"/>
      <c r="P67" s="15"/>
      <c r="Q67" s="12"/>
      <c r="R67" s="12"/>
    </row>
    <row r="68" spans="1:18" ht="18.75" customHeight="1">
      <c r="A68" s="19">
        <v>17</v>
      </c>
      <c r="B68" s="91" t="s">
        <v>91</v>
      </c>
      <c r="C68" s="94" t="s">
        <v>23</v>
      </c>
      <c r="D68" s="55"/>
      <c r="E68" s="56">
        <v>0.04271990740740741</v>
      </c>
      <c r="F68" s="93">
        <v>0.0173611111111111</v>
      </c>
      <c r="G68" s="34">
        <f t="shared" si="4"/>
        <v>0.025358796296296306</v>
      </c>
      <c r="H68" s="19">
        <v>17</v>
      </c>
      <c r="I68" s="35">
        <v>6</v>
      </c>
      <c r="J68" s="19">
        <f t="shared" si="5"/>
        <v>181.22415219189384</v>
      </c>
      <c r="K68" s="19"/>
      <c r="L68" s="15"/>
      <c r="M68" s="18"/>
      <c r="N68" s="18"/>
      <c r="O68" s="18"/>
      <c r="P68" s="15"/>
      <c r="Q68" s="12"/>
      <c r="R68" s="12"/>
    </row>
    <row r="69" spans="1:18" ht="18.75" customHeight="1">
      <c r="A69" s="19">
        <v>18</v>
      </c>
      <c r="B69" s="91" t="s">
        <v>218</v>
      </c>
      <c r="C69" s="94" t="s">
        <v>97</v>
      </c>
      <c r="D69" s="55"/>
      <c r="E69" s="56">
        <v>0.03840277777777778</v>
      </c>
      <c r="F69" s="93">
        <v>0.00972222222222222</v>
      </c>
      <c r="G69" s="34">
        <f t="shared" si="4"/>
        <v>0.028680555555555556</v>
      </c>
      <c r="H69" s="19">
        <v>18</v>
      </c>
      <c r="I69" s="35">
        <v>5</v>
      </c>
      <c r="J69" s="19">
        <f t="shared" si="5"/>
        <v>204.9627791563271</v>
      </c>
      <c r="K69" s="19"/>
      <c r="L69" s="15"/>
      <c r="M69" s="18"/>
      <c r="N69" s="18"/>
      <c r="O69" s="18"/>
      <c r="P69" s="15"/>
      <c r="Q69" s="12"/>
      <c r="R69" s="12"/>
    </row>
    <row r="70" spans="1:18" ht="18.75" customHeight="1">
      <c r="A70" s="19">
        <v>19</v>
      </c>
      <c r="B70" s="91" t="s">
        <v>85</v>
      </c>
      <c r="C70" s="146" t="s">
        <v>63</v>
      </c>
      <c r="D70" s="55"/>
      <c r="E70" s="58">
        <v>0.0338425925925926</v>
      </c>
      <c r="F70" s="93">
        <v>0.00486111111111111</v>
      </c>
      <c r="G70" s="34">
        <f t="shared" si="4"/>
        <v>0.028981481481481487</v>
      </c>
      <c r="H70" s="19">
        <v>19</v>
      </c>
      <c r="I70" s="35" t="s">
        <v>44</v>
      </c>
      <c r="J70" s="19">
        <f t="shared" si="5"/>
        <v>207.11331679073575</v>
      </c>
      <c r="K70" s="19"/>
      <c r="L70" s="15"/>
      <c r="M70" s="18"/>
      <c r="N70" s="18"/>
      <c r="O70" s="18"/>
      <c r="P70" s="15"/>
      <c r="Q70" s="12"/>
      <c r="R70" s="12"/>
    </row>
    <row r="71" spans="1:18" ht="18.75" customHeight="1">
      <c r="A71" s="19">
        <v>20</v>
      </c>
      <c r="B71" s="95" t="s">
        <v>64</v>
      </c>
      <c r="C71" s="94" t="s">
        <v>48</v>
      </c>
      <c r="D71" s="55"/>
      <c r="E71" s="56">
        <v>0.03530092592592592</v>
      </c>
      <c r="F71" s="93">
        <v>0.00625</v>
      </c>
      <c r="G71" s="34">
        <f t="shared" si="4"/>
        <v>0.029050925925925924</v>
      </c>
      <c r="H71" s="19">
        <v>20</v>
      </c>
      <c r="I71" s="35" t="s">
        <v>44</v>
      </c>
      <c r="J71" s="19">
        <f t="shared" si="5"/>
        <v>207.60959470636843</v>
      </c>
      <c r="K71" s="19"/>
      <c r="L71" s="15"/>
      <c r="M71" s="18"/>
      <c r="N71" s="18"/>
      <c r="O71" s="18"/>
      <c r="P71" s="15"/>
      <c r="Q71" s="12"/>
      <c r="R71" s="12"/>
    </row>
    <row r="72" spans="1:18" ht="18.75" customHeight="1">
      <c r="A72" s="19">
        <v>21</v>
      </c>
      <c r="B72" s="91" t="s">
        <v>116</v>
      </c>
      <c r="C72" s="94" t="s">
        <v>19</v>
      </c>
      <c r="D72" s="55"/>
      <c r="E72" s="56">
        <v>0.04515046296296296</v>
      </c>
      <c r="F72" s="93">
        <v>0.0159722222222222</v>
      </c>
      <c r="G72" s="34">
        <f t="shared" si="4"/>
        <v>0.02917824074074076</v>
      </c>
      <c r="H72" s="19">
        <v>21</v>
      </c>
      <c r="I72" s="35">
        <v>4</v>
      </c>
      <c r="J72" s="19">
        <f t="shared" si="5"/>
        <v>208.51943755169532</v>
      </c>
      <c r="K72" s="19"/>
      <c r="L72" s="15"/>
      <c r="M72" s="18"/>
      <c r="N72" s="18"/>
      <c r="O72" s="18"/>
      <c r="P72" s="15"/>
      <c r="Q72" s="12"/>
      <c r="R72" s="12"/>
    </row>
    <row r="73" spans="1:18" ht="18.75" customHeight="1">
      <c r="A73" s="19">
        <v>22</v>
      </c>
      <c r="B73" s="142" t="s">
        <v>94</v>
      </c>
      <c r="C73" s="94" t="s">
        <v>95</v>
      </c>
      <c r="D73" s="60"/>
      <c r="E73" s="58">
        <v>0.04362268518518519</v>
      </c>
      <c r="F73" s="93">
        <v>0.0138888888888888</v>
      </c>
      <c r="G73" s="34">
        <f t="shared" si="4"/>
        <v>0.02973379629629639</v>
      </c>
      <c r="H73" s="19">
        <v>22</v>
      </c>
      <c r="I73" s="35" t="s">
        <v>44</v>
      </c>
      <c r="J73" s="19">
        <f t="shared" si="5"/>
        <v>212.48966087675788</v>
      </c>
      <c r="K73" s="19"/>
      <c r="L73" s="15"/>
      <c r="M73" s="18"/>
      <c r="N73" s="18"/>
      <c r="O73" s="18"/>
      <c r="P73" s="15"/>
      <c r="Q73" s="12"/>
      <c r="R73" s="12"/>
    </row>
    <row r="74" spans="1:18" ht="18.75" customHeight="1">
      <c r="A74" s="19">
        <v>23</v>
      </c>
      <c r="B74" s="91" t="s">
        <v>231</v>
      </c>
      <c r="C74" s="94" t="s">
        <v>20</v>
      </c>
      <c r="D74" s="55"/>
      <c r="E74" s="56">
        <v>0.03339120370370371</v>
      </c>
      <c r="F74" s="93">
        <v>0.00347222222222222</v>
      </c>
      <c r="G74" s="34">
        <f t="shared" si="4"/>
        <v>0.029918981481481487</v>
      </c>
      <c r="H74" s="19">
        <v>23</v>
      </c>
      <c r="I74" s="35">
        <v>3</v>
      </c>
      <c r="J74" s="19">
        <f t="shared" si="5"/>
        <v>213.81306865177794</v>
      </c>
      <c r="K74" s="19"/>
      <c r="L74" s="15"/>
      <c r="M74" s="18"/>
      <c r="N74" s="18"/>
      <c r="O74" s="18"/>
      <c r="P74" s="15"/>
      <c r="Q74" s="12"/>
      <c r="R74" s="12"/>
    </row>
    <row r="75" spans="1:18" ht="18.75" customHeight="1">
      <c r="A75" s="19">
        <v>24</v>
      </c>
      <c r="B75" s="91" t="s">
        <v>297</v>
      </c>
      <c r="C75" s="94" t="s">
        <v>21</v>
      </c>
      <c r="D75" s="55"/>
      <c r="E75" s="56">
        <v>0.04664351851851852</v>
      </c>
      <c r="F75" s="93">
        <v>0.0118055555555555</v>
      </c>
      <c r="G75" s="34">
        <f t="shared" si="4"/>
        <v>0.03483796296296302</v>
      </c>
      <c r="H75" s="19">
        <v>24</v>
      </c>
      <c r="I75" s="35" t="s">
        <v>44</v>
      </c>
      <c r="J75" s="19">
        <f t="shared" si="5"/>
        <v>248.96608767576498</v>
      </c>
      <c r="K75" s="19"/>
      <c r="L75" s="15"/>
      <c r="M75" s="18"/>
      <c r="N75" s="18"/>
      <c r="O75" s="18"/>
      <c r="P75" s="15"/>
      <c r="Q75" s="12"/>
      <c r="R75" s="12"/>
    </row>
    <row r="76" spans="1:18" ht="18.75" customHeight="1">
      <c r="A76" s="19">
        <v>25</v>
      </c>
      <c r="B76" s="91" t="s">
        <v>122</v>
      </c>
      <c r="C76" s="94" t="s">
        <v>19</v>
      </c>
      <c r="D76" s="55"/>
      <c r="E76" s="56">
        <v>0.04085648148148149</v>
      </c>
      <c r="F76" s="93">
        <v>0.00277777777777777</v>
      </c>
      <c r="G76" s="34">
        <f t="shared" si="4"/>
        <v>0.03807870370370372</v>
      </c>
      <c r="H76" s="19">
        <v>25</v>
      </c>
      <c r="I76" s="35" t="s">
        <v>44</v>
      </c>
      <c r="J76" s="19">
        <f t="shared" si="5"/>
        <v>272.1257237386265</v>
      </c>
      <c r="K76" s="19"/>
      <c r="L76" s="15"/>
      <c r="M76" s="18"/>
      <c r="N76" s="18"/>
      <c r="O76" s="18"/>
      <c r="P76" s="15"/>
      <c r="Q76" s="12"/>
      <c r="R76" s="12"/>
    </row>
    <row r="77" spans="1:18" ht="18.75" customHeight="1">
      <c r="A77" s="19">
        <v>26</v>
      </c>
      <c r="B77" s="95" t="s">
        <v>119</v>
      </c>
      <c r="C77" s="94" t="s">
        <v>96</v>
      </c>
      <c r="D77" s="60"/>
      <c r="E77" s="58">
        <v>0.0587037037037037</v>
      </c>
      <c r="F77" s="99">
        <v>0.0201388888888888</v>
      </c>
      <c r="G77" s="34">
        <f t="shared" si="4"/>
        <v>0.0385648148148149</v>
      </c>
      <c r="H77" s="19">
        <v>26</v>
      </c>
      <c r="I77" s="35" t="s">
        <v>44</v>
      </c>
      <c r="J77" s="19">
        <f t="shared" si="5"/>
        <v>275.59966914805625</v>
      </c>
      <c r="K77" s="19"/>
      <c r="L77" s="15"/>
      <c r="M77" s="18"/>
      <c r="N77" s="18"/>
      <c r="O77" s="18"/>
      <c r="P77" s="15"/>
      <c r="Q77" s="12"/>
      <c r="R77" s="12"/>
    </row>
    <row r="78" spans="1:18" ht="18.75" customHeight="1">
      <c r="A78" s="19">
        <v>27</v>
      </c>
      <c r="B78" s="91" t="s">
        <v>252</v>
      </c>
      <c r="C78" s="103" t="s">
        <v>23</v>
      </c>
      <c r="D78" s="32"/>
      <c r="E78" s="56">
        <v>0.043101851851851856</v>
      </c>
      <c r="F78" s="93">
        <v>0.00416666666666666</v>
      </c>
      <c r="G78" s="34">
        <f t="shared" si="4"/>
        <v>0.0389351851851852</v>
      </c>
      <c r="H78" s="19">
        <v>27</v>
      </c>
      <c r="I78" s="35" t="s">
        <v>44</v>
      </c>
      <c r="J78" s="19">
        <f t="shared" si="5"/>
        <v>278.2464846980971</v>
      </c>
      <c r="K78" s="19"/>
      <c r="L78" s="15"/>
      <c r="M78" s="18"/>
      <c r="N78" s="18"/>
      <c r="O78" s="18"/>
      <c r="P78" s="15"/>
      <c r="Q78" s="12"/>
      <c r="R78" s="12"/>
    </row>
    <row r="79" spans="1:18" ht="18.75" customHeight="1">
      <c r="A79" s="19">
        <v>28</v>
      </c>
      <c r="B79" s="95" t="s">
        <v>302</v>
      </c>
      <c r="C79" s="94" t="s">
        <v>98</v>
      </c>
      <c r="D79" s="55"/>
      <c r="E79" s="58">
        <v>0.0416550925925926</v>
      </c>
      <c r="F79" s="93">
        <v>0.0006944444444444445</v>
      </c>
      <c r="G79" s="34">
        <f t="shared" si="4"/>
        <v>0.040960648148148156</v>
      </c>
      <c r="H79" s="19">
        <v>28</v>
      </c>
      <c r="I79" s="35">
        <v>2</v>
      </c>
      <c r="J79" s="19">
        <f t="shared" si="5"/>
        <v>292.7212572373857</v>
      </c>
      <c r="K79" s="19"/>
      <c r="L79" s="15"/>
      <c r="M79" s="18"/>
      <c r="N79" s="12"/>
      <c r="O79" s="12"/>
      <c r="P79" s="12"/>
      <c r="Q79" s="12"/>
      <c r="R79" s="12"/>
    </row>
    <row r="80" spans="1:18" ht="18.75" customHeight="1">
      <c r="A80" s="19">
        <v>29</v>
      </c>
      <c r="B80" s="142" t="s">
        <v>303</v>
      </c>
      <c r="C80" s="94" t="s">
        <v>98</v>
      </c>
      <c r="D80" s="55"/>
      <c r="E80" s="56">
        <v>0.054560185185185184</v>
      </c>
      <c r="F80" s="93">
        <v>0.0131944444444444</v>
      </c>
      <c r="G80" s="34">
        <f t="shared" si="4"/>
        <v>0.041365740740740786</v>
      </c>
      <c r="H80" s="19">
        <v>29</v>
      </c>
      <c r="I80" s="35" t="s">
        <v>44</v>
      </c>
      <c r="J80" s="19">
        <f t="shared" si="5"/>
        <v>295.61621174524373</v>
      </c>
      <c r="K80" s="19"/>
      <c r="L80" s="12"/>
      <c r="M80" s="12"/>
      <c r="N80" s="18"/>
      <c r="O80" s="18"/>
      <c r="P80" s="12"/>
      <c r="Q80" s="12"/>
      <c r="R80" s="12"/>
    </row>
    <row r="81" spans="1:18" ht="18.75" customHeight="1">
      <c r="A81" s="19">
        <v>30</v>
      </c>
      <c r="B81" s="95" t="s">
        <v>291</v>
      </c>
      <c r="C81" s="94" t="s">
        <v>49</v>
      </c>
      <c r="D81" s="55"/>
      <c r="E81" s="56">
        <v>0.0514699074074074</v>
      </c>
      <c r="F81" s="93">
        <v>0.001388888888888889</v>
      </c>
      <c r="G81" s="34">
        <f t="shared" si="4"/>
        <v>0.05008101851851851</v>
      </c>
      <c r="H81" s="19" t="s">
        <v>43</v>
      </c>
      <c r="I81" s="35"/>
      <c r="J81" s="19">
        <f t="shared" si="5"/>
        <v>357.89909015715386</v>
      </c>
      <c r="K81" s="19"/>
      <c r="L81" s="12"/>
      <c r="M81" s="12"/>
      <c r="N81" s="18"/>
      <c r="O81" s="18"/>
      <c r="P81" s="12"/>
      <c r="Q81" s="12"/>
      <c r="R81" s="12"/>
    </row>
    <row r="82" spans="1:18" ht="18.75" customHeight="1">
      <c r="A82" s="19">
        <v>31</v>
      </c>
      <c r="B82" s="95" t="s">
        <v>152</v>
      </c>
      <c r="C82" s="94" t="s">
        <v>50</v>
      </c>
      <c r="D82" s="55"/>
      <c r="E82" s="56">
        <v>0.06163194444444445</v>
      </c>
      <c r="F82" s="93">
        <v>0.00902777777777777</v>
      </c>
      <c r="G82" s="34">
        <f t="shared" si="4"/>
        <v>0.052604166666666674</v>
      </c>
      <c r="H82" s="19" t="s">
        <v>43</v>
      </c>
      <c r="I82" s="35"/>
      <c r="J82" s="19">
        <f t="shared" si="5"/>
        <v>375.9305210918107</v>
      </c>
      <c r="K82" s="19"/>
      <c r="L82" s="12"/>
      <c r="M82" s="12"/>
      <c r="N82" s="18"/>
      <c r="O82" s="18"/>
      <c r="P82" s="12"/>
      <c r="Q82" s="12"/>
      <c r="R82" s="12"/>
    </row>
    <row r="83" spans="1:18" ht="18.75" customHeight="1">
      <c r="A83" s="19">
        <v>32</v>
      </c>
      <c r="B83" s="142" t="s">
        <v>142</v>
      </c>
      <c r="C83" s="94" t="s">
        <v>20</v>
      </c>
      <c r="D83" s="55"/>
      <c r="E83" s="56">
        <v>0.07084490740740741</v>
      </c>
      <c r="F83" s="93">
        <v>0.0166666666666666</v>
      </c>
      <c r="G83" s="34">
        <f t="shared" si="4"/>
        <v>0.05417824074074081</v>
      </c>
      <c r="H83" s="19" t="s">
        <v>43</v>
      </c>
      <c r="I83" s="35"/>
      <c r="J83" s="19">
        <f t="shared" si="5"/>
        <v>387.17948717948684</v>
      </c>
      <c r="K83" s="19"/>
      <c r="L83" s="12"/>
      <c r="M83" s="12"/>
      <c r="N83" s="18"/>
      <c r="O83" s="18"/>
      <c r="P83" s="12"/>
      <c r="Q83" s="12"/>
      <c r="R83" s="12"/>
    </row>
    <row r="84" spans="1:18" ht="18.75" customHeight="1">
      <c r="A84" s="19">
        <v>33</v>
      </c>
      <c r="B84" s="91" t="s">
        <v>144</v>
      </c>
      <c r="C84" s="94" t="s">
        <v>52</v>
      </c>
      <c r="D84" s="60"/>
      <c r="E84" s="58">
        <v>0.07006944444444445</v>
      </c>
      <c r="F84" s="93">
        <v>0.0152777777777777</v>
      </c>
      <c r="G84" s="34">
        <f t="shared" si="4"/>
        <v>0.05479166666666675</v>
      </c>
      <c r="H84" s="19" t="s">
        <v>43</v>
      </c>
      <c r="I84" s="35"/>
      <c r="J84" s="19">
        <f t="shared" si="5"/>
        <v>391.563275434243</v>
      </c>
      <c r="K84" s="20"/>
      <c r="L84" s="12"/>
      <c r="M84" s="12"/>
      <c r="N84" s="18"/>
      <c r="O84" s="18"/>
      <c r="P84" s="12"/>
      <c r="Q84" s="12"/>
      <c r="R84" s="12"/>
    </row>
    <row r="85" spans="1:18" ht="18.75" customHeight="1">
      <c r="A85" s="19">
        <v>34</v>
      </c>
      <c r="B85" s="95" t="s">
        <v>225</v>
      </c>
      <c r="C85" s="94" t="s">
        <v>53</v>
      </c>
      <c r="D85" s="55"/>
      <c r="E85" s="59">
        <v>0.08623842592592591</v>
      </c>
      <c r="F85" s="90">
        <v>0.0236111111111111</v>
      </c>
      <c r="G85" s="34">
        <f t="shared" si="4"/>
        <v>0.06262731481481482</v>
      </c>
      <c r="H85" s="19" t="s">
        <v>43</v>
      </c>
      <c r="I85" s="35"/>
      <c r="J85" s="19">
        <f t="shared" si="5"/>
        <v>447.5599669148047</v>
      </c>
      <c r="K85" s="19"/>
      <c r="L85" s="15"/>
      <c r="M85" s="12"/>
      <c r="N85" s="18"/>
      <c r="O85" s="18"/>
      <c r="P85" s="12"/>
      <c r="Q85" s="12"/>
      <c r="R85" s="12"/>
    </row>
    <row r="86" spans="1:18" ht="18.75" customHeight="1">
      <c r="A86" s="19">
        <v>35</v>
      </c>
      <c r="B86" s="142" t="s">
        <v>296</v>
      </c>
      <c r="C86" s="94" t="s">
        <v>50</v>
      </c>
      <c r="D86" s="55"/>
      <c r="E86" s="59">
        <v>0.08725694444444444</v>
      </c>
      <c r="F86" s="90">
        <v>0.0222222222222222</v>
      </c>
      <c r="G86" s="34">
        <f t="shared" si="4"/>
        <v>0.06503472222222224</v>
      </c>
      <c r="H86" s="19" t="s">
        <v>43</v>
      </c>
      <c r="I86" s="63"/>
      <c r="J86" s="19">
        <f t="shared" si="5"/>
        <v>464.7642679900736</v>
      </c>
      <c r="K86" s="19"/>
      <c r="L86" s="15"/>
      <c r="M86" s="12"/>
      <c r="N86" s="18"/>
      <c r="O86" s="18"/>
      <c r="P86" s="12"/>
      <c r="Q86" s="12"/>
      <c r="R86" s="12"/>
    </row>
    <row r="87" spans="1:18" ht="18.75" customHeight="1">
      <c r="A87" s="19">
        <v>36</v>
      </c>
      <c r="B87" s="91" t="s">
        <v>219</v>
      </c>
      <c r="C87" s="94" t="s">
        <v>97</v>
      </c>
      <c r="D87" s="55"/>
      <c r="E87" s="56">
        <v>0.10123842592592593</v>
      </c>
      <c r="F87" s="93">
        <v>0.0229166666666666</v>
      </c>
      <c r="G87" s="34">
        <f t="shared" si="4"/>
        <v>0.07832175925925933</v>
      </c>
      <c r="H87" s="19" t="s">
        <v>43</v>
      </c>
      <c r="I87" s="63"/>
      <c r="J87" s="19"/>
      <c r="K87" s="19"/>
      <c r="L87" s="15"/>
      <c r="M87" s="12"/>
      <c r="N87" s="18"/>
      <c r="O87" s="18"/>
      <c r="P87" s="12"/>
      <c r="Q87" s="12"/>
      <c r="R87" s="12"/>
    </row>
    <row r="88" spans="1:18" ht="18.75" customHeight="1">
      <c r="A88" s="19">
        <v>37</v>
      </c>
      <c r="B88" s="91"/>
      <c r="C88" s="94" t="s">
        <v>24</v>
      </c>
      <c r="D88" s="32"/>
      <c r="E88" s="56">
        <v>0.11777777777777777</v>
      </c>
      <c r="F88" s="93">
        <v>0.00555555555555555</v>
      </c>
      <c r="G88" s="34">
        <f t="shared" si="4"/>
        <v>0.11222222222222222</v>
      </c>
      <c r="H88" s="19"/>
      <c r="I88" s="35"/>
      <c r="J88" s="19"/>
      <c r="K88" s="19"/>
      <c r="L88" s="15"/>
      <c r="M88" s="12"/>
      <c r="N88" s="18"/>
      <c r="O88" s="18"/>
      <c r="P88" s="12"/>
      <c r="Q88" s="12"/>
      <c r="R88" s="12"/>
    </row>
    <row r="89" spans="1:18" ht="18" customHeight="1">
      <c r="A89" s="19">
        <v>38</v>
      </c>
      <c r="B89" s="91"/>
      <c r="C89" s="153" t="s">
        <v>24</v>
      </c>
      <c r="D89" s="32"/>
      <c r="E89" s="56">
        <v>0.12325231481481481</v>
      </c>
      <c r="F89" s="93">
        <v>0.01875</v>
      </c>
      <c r="G89" s="34">
        <f t="shared" si="4"/>
        <v>0.10450231481481481</v>
      </c>
      <c r="H89" s="19"/>
      <c r="I89" s="24"/>
      <c r="J89" s="150"/>
      <c r="K89" s="150"/>
      <c r="L89" s="15"/>
      <c r="M89" s="12"/>
      <c r="N89" s="18"/>
      <c r="O89" s="18"/>
      <c r="P89" s="12"/>
      <c r="Q89" s="12"/>
      <c r="R89" s="12"/>
    </row>
    <row r="90" spans="1:18" ht="18" customHeight="1">
      <c r="A90" s="15"/>
      <c r="B90" s="47"/>
      <c r="C90" s="47"/>
      <c r="D90" s="49"/>
      <c r="E90" s="50"/>
      <c r="F90" s="51"/>
      <c r="G90" s="18"/>
      <c r="H90" s="15"/>
      <c r="I90" s="52"/>
      <c r="J90" s="15"/>
      <c r="K90" s="15"/>
      <c r="L90" s="15"/>
      <c r="M90" s="12"/>
      <c r="N90" s="18"/>
      <c r="O90" s="18"/>
      <c r="P90" s="12"/>
      <c r="Q90" s="12"/>
      <c r="R90" s="12"/>
    </row>
    <row r="91" spans="1:18" ht="18" customHeight="1">
      <c r="A91" s="15"/>
      <c r="B91" s="47"/>
      <c r="C91" s="47"/>
      <c r="D91" s="49"/>
      <c r="E91" s="50"/>
      <c r="F91" s="51"/>
      <c r="G91" s="18"/>
      <c r="H91" s="15"/>
      <c r="I91" s="52"/>
      <c r="J91" s="15"/>
      <c r="K91" s="15"/>
      <c r="L91" s="15"/>
      <c r="M91" s="12"/>
      <c r="N91" s="18"/>
      <c r="O91" s="18"/>
      <c r="P91" s="12"/>
      <c r="Q91" s="12"/>
      <c r="R91" s="12"/>
    </row>
    <row r="92" spans="1:18" ht="18" customHeight="1">
      <c r="A92" s="15"/>
      <c r="B92" s="47"/>
      <c r="C92" s="47"/>
      <c r="D92" s="49"/>
      <c r="E92" s="50"/>
      <c r="F92" s="51"/>
      <c r="G92" s="18"/>
      <c r="H92" s="15"/>
      <c r="I92" s="52"/>
      <c r="J92" s="15"/>
      <c r="K92" s="15"/>
      <c r="L92" s="15"/>
      <c r="M92" s="12"/>
      <c r="N92" s="18"/>
      <c r="O92" s="18"/>
      <c r="P92" s="12"/>
      <c r="Q92" s="12"/>
      <c r="R92" s="12"/>
    </row>
    <row r="93" spans="1:18" ht="18" customHeight="1">
      <c r="A93" s="15"/>
      <c r="B93" s="47"/>
      <c r="C93" s="47"/>
      <c r="D93" s="49"/>
      <c r="E93" s="50"/>
      <c r="F93" s="51"/>
      <c r="G93" s="18"/>
      <c r="H93" s="15"/>
      <c r="I93" s="52"/>
      <c r="J93" s="15"/>
      <c r="K93" s="15"/>
      <c r="L93" s="15"/>
      <c r="M93" s="12"/>
      <c r="N93" s="18"/>
      <c r="O93" s="18"/>
      <c r="P93" s="12"/>
      <c r="Q93" s="12"/>
      <c r="R93" s="12"/>
    </row>
    <row r="94" spans="1:18" ht="18" customHeight="1">
      <c r="A94" s="15"/>
      <c r="B94" s="47"/>
      <c r="C94" s="47"/>
      <c r="D94" s="49"/>
      <c r="E94" s="50"/>
      <c r="F94" s="51"/>
      <c r="G94" s="18"/>
      <c r="H94" s="15"/>
      <c r="I94" s="52"/>
      <c r="J94" s="15"/>
      <c r="K94" s="15"/>
      <c r="L94" s="15"/>
      <c r="M94" s="12"/>
      <c r="N94" s="18"/>
      <c r="O94" s="18"/>
      <c r="P94" s="12"/>
      <c r="Q94" s="12"/>
      <c r="R94" s="12"/>
    </row>
    <row r="95" spans="1:18" ht="18" customHeight="1">
      <c r="A95" s="12"/>
      <c r="B95" s="28" t="s">
        <v>12</v>
      </c>
      <c r="C95" s="12"/>
      <c r="D95" s="28"/>
      <c r="E95" s="28"/>
      <c r="F95" s="28"/>
      <c r="G95" s="28"/>
      <c r="H95" s="12" t="s">
        <v>15</v>
      </c>
      <c r="I95" s="13">
        <f>M97+M98+M99+M100+M101+M102+M103+M104+M105+M106</f>
        <v>0</v>
      </c>
      <c r="J95" s="12"/>
      <c r="K95" s="12"/>
      <c r="L95" s="12"/>
      <c r="M95" s="12"/>
      <c r="N95" s="12"/>
      <c r="O95" s="18"/>
      <c r="P95" s="12"/>
      <c r="Q95" s="12"/>
      <c r="R95" s="12"/>
    </row>
    <row r="96" spans="1:18" ht="26.25" customHeight="1">
      <c r="A96" s="53" t="s">
        <v>4</v>
      </c>
      <c r="B96" s="53" t="s">
        <v>0</v>
      </c>
      <c r="C96" s="53" t="s">
        <v>33</v>
      </c>
      <c r="D96" s="16" t="s">
        <v>10</v>
      </c>
      <c r="E96" s="54" t="s">
        <v>7</v>
      </c>
      <c r="F96" s="16" t="s">
        <v>8</v>
      </c>
      <c r="G96" s="53" t="s">
        <v>6</v>
      </c>
      <c r="H96" s="53" t="s">
        <v>34</v>
      </c>
      <c r="I96" s="16" t="s">
        <v>32</v>
      </c>
      <c r="J96" s="16" t="s">
        <v>31</v>
      </c>
      <c r="K96" s="16" t="s">
        <v>13</v>
      </c>
      <c r="L96" s="12"/>
      <c r="M96" s="12"/>
      <c r="N96" s="12"/>
      <c r="O96" s="18"/>
      <c r="P96" s="15"/>
      <c r="Q96" s="12"/>
      <c r="R96" s="12"/>
    </row>
    <row r="97" spans="1:18" ht="18" customHeight="1">
      <c r="A97" s="19">
        <v>1</v>
      </c>
      <c r="B97" s="91" t="s">
        <v>244</v>
      </c>
      <c r="C97" s="94" t="s">
        <v>95</v>
      </c>
      <c r="D97" s="32"/>
      <c r="E97" s="33">
        <v>0.034722222222222224</v>
      </c>
      <c r="F97" s="90">
        <v>0.0222222222222222</v>
      </c>
      <c r="G97" s="34">
        <f aca="true" t="shared" si="7" ref="G97:G125">E97-F97</f>
        <v>0.012500000000000025</v>
      </c>
      <c r="H97" s="19">
        <v>1</v>
      </c>
      <c r="I97" s="35">
        <v>20</v>
      </c>
      <c r="J97" s="19">
        <f>G97/$G$97*100</f>
        <v>100</v>
      </c>
      <c r="K97" s="55"/>
      <c r="L97" s="15"/>
      <c r="M97" s="12" t="b">
        <f>IF(D97="І",10,IF(D97="ІІ",3,IF(D97="Ію",3,IF(D97="ІІІ",1,IF(D97="Іію",1,IF(D97="ІІІю",0.3,IF(D97="б.р.",0.1)))))))</f>
        <v>0</v>
      </c>
      <c r="N97" s="18"/>
      <c r="O97" s="18"/>
      <c r="P97" s="15"/>
      <c r="Q97" s="12"/>
      <c r="R97" s="12"/>
    </row>
    <row r="98" spans="1:18" ht="18" customHeight="1">
      <c r="A98" s="19">
        <v>2</v>
      </c>
      <c r="B98" s="91" t="s">
        <v>299</v>
      </c>
      <c r="C98" s="103" t="s">
        <v>25</v>
      </c>
      <c r="D98" s="32"/>
      <c r="E98" s="33">
        <v>0.03481481481481481</v>
      </c>
      <c r="F98" s="90">
        <v>0.0215277777777777</v>
      </c>
      <c r="G98" s="34">
        <f t="shared" si="7"/>
        <v>0.013287037037037111</v>
      </c>
      <c r="H98" s="19">
        <v>2</v>
      </c>
      <c r="I98" s="35">
        <v>18</v>
      </c>
      <c r="J98" s="19">
        <f aca="true" t="shared" si="8" ref="J98:J134">G98/$G$97*100</f>
        <v>106.29629629629666</v>
      </c>
      <c r="K98" s="55"/>
      <c r="L98" s="15"/>
      <c r="M98" s="12" t="b">
        <f aca="true" t="shared" si="9" ref="M98:M106">IF(D98="І",10,IF(D98="ІІ",3,IF(D98="Ію",3,IF(D98="ІІІ",1,IF(D98="Іію",1,IF(D98="ІІІю",0.3,IF(D98="б.р.",0.1)))))))</f>
        <v>0</v>
      </c>
      <c r="N98" s="18"/>
      <c r="O98" s="18"/>
      <c r="P98" s="15"/>
      <c r="Q98" s="12"/>
      <c r="R98" s="12"/>
    </row>
    <row r="99" spans="1:18" ht="18" customHeight="1">
      <c r="A99" s="19">
        <v>3</v>
      </c>
      <c r="B99" s="91" t="s">
        <v>239</v>
      </c>
      <c r="C99" s="146" t="s">
        <v>63</v>
      </c>
      <c r="D99" s="32"/>
      <c r="E99" s="33">
        <v>0.02836805555555556</v>
      </c>
      <c r="F99" s="93">
        <v>0.0138888888888888</v>
      </c>
      <c r="G99" s="34">
        <f t="shared" si="7"/>
        <v>0.01447916666666676</v>
      </c>
      <c r="H99" s="19">
        <v>3</v>
      </c>
      <c r="I99" s="35">
        <v>16</v>
      </c>
      <c r="J99" s="19">
        <f t="shared" si="8"/>
        <v>115.83333333333385</v>
      </c>
      <c r="K99" s="55"/>
      <c r="L99" s="15"/>
      <c r="M99" s="12" t="b">
        <f t="shared" si="9"/>
        <v>0</v>
      </c>
      <c r="N99" s="18"/>
      <c r="O99" s="18"/>
      <c r="P99" s="15"/>
      <c r="Q99" s="12"/>
      <c r="R99" s="12"/>
    </row>
    <row r="100" spans="1:18" ht="18" customHeight="1">
      <c r="A100" s="19">
        <v>4</v>
      </c>
      <c r="B100" s="104" t="s">
        <v>103</v>
      </c>
      <c r="C100" s="94" t="s">
        <v>19</v>
      </c>
      <c r="D100" s="19"/>
      <c r="E100" s="36">
        <v>0.026990740740740742</v>
      </c>
      <c r="F100" s="93">
        <v>0.0118055555555555</v>
      </c>
      <c r="G100" s="34">
        <f t="shared" si="7"/>
        <v>0.015185185185185242</v>
      </c>
      <c r="H100" s="19">
        <v>4</v>
      </c>
      <c r="I100" s="35">
        <v>15</v>
      </c>
      <c r="J100" s="19">
        <f t="shared" si="8"/>
        <v>121.4814814814817</v>
      </c>
      <c r="K100" s="19"/>
      <c r="L100" s="15"/>
      <c r="M100" s="12" t="b">
        <f t="shared" si="9"/>
        <v>0</v>
      </c>
      <c r="N100" s="18"/>
      <c r="O100" s="18"/>
      <c r="P100" s="15"/>
      <c r="Q100" s="12"/>
      <c r="R100" s="12"/>
    </row>
    <row r="101" spans="1:18" ht="18" customHeight="1">
      <c r="A101" s="19">
        <v>5</v>
      </c>
      <c r="B101" s="91" t="s">
        <v>272</v>
      </c>
      <c r="C101" s="94" t="s">
        <v>51</v>
      </c>
      <c r="D101" s="19"/>
      <c r="E101" s="36">
        <v>0.03607638888888889</v>
      </c>
      <c r="F101" s="93">
        <v>0.0201388888888888</v>
      </c>
      <c r="G101" s="34">
        <f t="shared" si="7"/>
        <v>0.015937500000000087</v>
      </c>
      <c r="H101" s="19">
        <v>5</v>
      </c>
      <c r="I101" s="35">
        <v>14</v>
      </c>
      <c r="J101" s="19">
        <f t="shared" si="8"/>
        <v>127.50000000000044</v>
      </c>
      <c r="K101" s="19"/>
      <c r="L101" s="15"/>
      <c r="M101" s="12" t="b">
        <f t="shared" si="9"/>
        <v>0</v>
      </c>
      <c r="N101" s="18"/>
      <c r="O101" s="18"/>
      <c r="P101" s="15"/>
      <c r="Q101" s="12"/>
      <c r="R101" s="12"/>
    </row>
    <row r="102" spans="1:18" ht="18" customHeight="1">
      <c r="A102" s="19">
        <v>6</v>
      </c>
      <c r="B102" s="91" t="s">
        <v>273</v>
      </c>
      <c r="C102" s="94" t="s">
        <v>21</v>
      </c>
      <c r="D102" s="19"/>
      <c r="E102" s="36">
        <v>0.03784722222222222</v>
      </c>
      <c r="F102" s="93">
        <v>0.0208333333333333</v>
      </c>
      <c r="G102" s="34">
        <f t="shared" si="7"/>
        <v>0.01701388888888892</v>
      </c>
      <c r="H102" s="19">
        <v>6</v>
      </c>
      <c r="I102" s="35">
        <v>13</v>
      </c>
      <c r="J102" s="19">
        <f t="shared" si="8"/>
        <v>136.1111111111111</v>
      </c>
      <c r="K102" s="19"/>
      <c r="L102" s="15"/>
      <c r="M102" s="12" t="b">
        <f t="shared" si="9"/>
        <v>0</v>
      </c>
      <c r="N102" s="18"/>
      <c r="O102" s="18"/>
      <c r="P102" s="15"/>
      <c r="Q102" s="12"/>
      <c r="R102" s="12"/>
    </row>
    <row r="103" spans="1:18" ht="18" customHeight="1">
      <c r="A103" s="19">
        <v>7</v>
      </c>
      <c r="B103" s="143" t="s">
        <v>242</v>
      </c>
      <c r="C103" s="94" t="s">
        <v>48</v>
      </c>
      <c r="D103" s="32"/>
      <c r="E103" s="39">
        <v>0.01965277777777778</v>
      </c>
      <c r="F103" s="93">
        <v>0.00208333333333333</v>
      </c>
      <c r="G103" s="34">
        <f t="shared" si="7"/>
        <v>0.01756944444444445</v>
      </c>
      <c r="H103" s="19">
        <v>7</v>
      </c>
      <c r="I103" s="37">
        <v>12</v>
      </c>
      <c r="J103" s="19">
        <f t="shared" si="8"/>
        <v>140.55555555555532</v>
      </c>
      <c r="K103" s="19"/>
      <c r="L103" s="15"/>
      <c r="M103" s="12" t="b">
        <f t="shared" si="9"/>
        <v>0</v>
      </c>
      <c r="N103" s="18"/>
      <c r="O103" s="18"/>
      <c r="P103" s="15"/>
      <c r="Q103" s="12"/>
      <c r="R103" s="12"/>
    </row>
    <row r="104" spans="1:18" ht="18" customHeight="1">
      <c r="A104" s="19">
        <v>8</v>
      </c>
      <c r="B104" s="91" t="s">
        <v>267</v>
      </c>
      <c r="C104" s="94" t="s">
        <v>51</v>
      </c>
      <c r="D104" s="19"/>
      <c r="E104" s="36">
        <v>0.025567129629629634</v>
      </c>
      <c r="F104" s="93">
        <v>0.00694444444444444</v>
      </c>
      <c r="G104" s="34">
        <f t="shared" si="7"/>
        <v>0.018622685185185194</v>
      </c>
      <c r="H104" s="19">
        <v>8</v>
      </c>
      <c r="I104" s="35" t="s">
        <v>44</v>
      </c>
      <c r="J104" s="19">
        <f t="shared" si="8"/>
        <v>148.98148148148124</v>
      </c>
      <c r="K104" s="19"/>
      <c r="L104" s="15"/>
      <c r="M104" s="12" t="b">
        <f t="shared" si="9"/>
        <v>0</v>
      </c>
      <c r="N104" s="18"/>
      <c r="O104" s="18"/>
      <c r="P104" s="15"/>
      <c r="Q104" s="12"/>
      <c r="R104" s="12"/>
    </row>
    <row r="105" spans="1:18" ht="18" customHeight="1">
      <c r="A105" s="19">
        <v>9</v>
      </c>
      <c r="B105" s="91" t="s">
        <v>256</v>
      </c>
      <c r="C105" s="94" t="s">
        <v>23</v>
      </c>
      <c r="D105" s="32"/>
      <c r="E105" s="33">
        <v>0.03256944444444444</v>
      </c>
      <c r="F105" s="93">
        <v>0.0131944444444444</v>
      </c>
      <c r="G105" s="34">
        <f t="shared" si="7"/>
        <v>0.019375000000000045</v>
      </c>
      <c r="H105" s="19">
        <v>9</v>
      </c>
      <c r="I105" s="35">
        <v>11</v>
      </c>
      <c r="J105" s="19">
        <f t="shared" si="8"/>
        <v>155.00000000000006</v>
      </c>
      <c r="K105" s="19"/>
      <c r="L105" s="15"/>
      <c r="M105" s="12" t="b">
        <f t="shared" si="9"/>
        <v>0</v>
      </c>
      <c r="N105" s="18"/>
      <c r="O105" s="18"/>
      <c r="P105" s="15"/>
      <c r="Q105" s="12"/>
      <c r="R105" s="12"/>
    </row>
    <row r="106" spans="1:18" ht="18" customHeight="1">
      <c r="A106" s="19">
        <v>10</v>
      </c>
      <c r="B106" s="104" t="s">
        <v>79</v>
      </c>
      <c r="C106" s="94" t="s">
        <v>19</v>
      </c>
      <c r="D106" s="32"/>
      <c r="E106" s="33">
        <v>0.04699074074074074</v>
      </c>
      <c r="F106" s="93">
        <v>0.025</v>
      </c>
      <c r="G106" s="34">
        <f t="shared" si="7"/>
        <v>0.02199074074074074</v>
      </c>
      <c r="H106" s="19">
        <v>10</v>
      </c>
      <c r="I106" s="35" t="s">
        <v>44</v>
      </c>
      <c r="J106" s="19">
        <f t="shared" si="8"/>
        <v>175.92592592592558</v>
      </c>
      <c r="K106" s="19"/>
      <c r="L106" s="15"/>
      <c r="M106" s="12" t="b">
        <f t="shared" si="9"/>
        <v>0</v>
      </c>
      <c r="N106" s="18"/>
      <c r="O106" s="18"/>
      <c r="P106" s="15"/>
      <c r="Q106" s="12"/>
      <c r="R106" s="12"/>
    </row>
    <row r="107" spans="1:18" ht="18" customHeight="1">
      <c r="A107" s="19">
        <v>11</v>
      </c>
      <c r="B107" s="98" t="s">
        <v>233</v>
      </c>
      <c r="C107" s="94" t="s">
        <v>20</v>
      </c>
      <c r="D107" s="19"/>
      <c r="E107" s="65">
        <v>0.03459490740740741</v>
      </c>
      <c r="F107" s="93">
        <v>0.0125</v>
      </c>
      <c r="G107" s="34">
        <f t="shared" si="7"/>
        <v>0.022094907407407407</v>
      </c>
      <c r="H107" s="19">
        <v>11</v>
      </c>
      <c r="I107" s="35">
        <v>10</v>
      </c>
      <c r="J107" s="19">
        <f t="shared" si="8"/>
        <v>176.7592592592589</v>
      </c>
      <c r="K107" s="19"/>
      <c r="L107" s="15"/>
      <c r="M107" s="18"/>
      <c r="N107" s="18"/>
      <c r="O107" s="18"/>
      <c r="P107" s="15"/>
      <c r="Q107" s="12"/>
      <c r="R107" s="12"/>
    </row>
    <row r="108" spans="1:18" ht="18" customHeight="1">
      <c r="A108" s="19">
        <v>12</v>
      </c>
      <c r="B108" s="91" t="s">
        <v>111</v>
      </c>
      <c r="C108" s="94" t="s">
        <v>52</v>
      </c>
      <c r="D108" s="32"/>
      <c r="E108" s="36">
        <v>0.048263888888888884</v>
      </c>
      <c r="F108" s="99">
        <v>0.0243055555555555</v>
      </c>
      <c r="G108" s="34">
        <f t="shared" si="7"/>
        <v>0.023958333333333384</v>
      </c>
      <c r="H108" s="19">
        <v>12</v>
      </c>
      <c r="I108" s="37">
        <v>9</v>
      </c>
      <c r="J108" s="19">
        <f t="shared" si="8"/>
        <v>191.66666666666669</v>
      </c>
      <c r="K108" s="19"/>
      <c r="L108" s="15"/>
      <c r="M108" s="18"/>
      <c r="N108" s="18"/>
      <c r="O108" s="18"/>
      <c r="P108" s="15"/>
      <c r="Q108" s="12"/>
      <c r="R108" s="12"/>
    </row>
    <row r="109" spans="1:18" ht="18" customHeight="1">
      <c r="A109" s="19">
        <v>13</v>
      </c>
      <c r="B109" s="95" t="s">
        <v>220</v>
      </c>
      <c r="C109" s="94" t="s">
        <v>53</v>
      </c>
      <c r="D109" s="32"/>
      <c r="E109" s="36">
        <v>0.030324074074074073</v>
      </c>
      <c r="F109" s="93">
        <v>0.00625</v>
      </c>
      <c r="G109" s="34">
        <f t="shared" si="7"/>
        <v>0.024074074074074074</v>
      </c>
      <c r="H109" s="19">
        <v>13</v>
      </c>
      <c r="I109" s="35">
        <v>8</v>
      </c>
      <c r="J109" s="19">
        <f t="shared" si="8"/>
        <v>192.5925925925922</v>
      </c>
      <c r="K109" s="19"/>
      <c r="L109" s="15"/>
      <c r="M109" s="18"/>
      <c r="N109" s="18"/>
      <c r="O109" s="18"/>
      <c r="P109" s="15"/>
      <c r="Q109" s="12"/>
      <c r="R109" s="12"/>
    </row>
    <row r="110" spans="1:18" ht="18" customHeight="1">
      <c r="A110" s="19">
        <v>14</v>
      </c>
      <c r="B110" s="95" t="s">
        <v>271</v>
      </c>
      <c r="C110" s="94" t="s">
        <v>17</v>
      </c>
      <c r="D110" s="32"/>
      <c r="E110" s="33">
        <v>0.041493055555555554</v>
      </c>
      <c r="F110" s="93">
        <v>0.0173611111111111</v>
      </c>
      <c r="G110" s="34">
        <f t="shared" si="7"/>
        <v>0.024131944444444452</v>
      </c>
      <c r="H110" s="19">
        <v>14</v>
      </c>
      <c r="I110" s="35">
        <v>7</v>
      </c>
      <c r="J110" s="19">
        <f t="shared" si="8"/>
        <v>193.05555555555523</v>
      </c>
      <c r="K110" s="19"/>
      <c r="L110" s="15"/>
      <c r="M110" s="18"/>
      <c r="N110" s="18"/>
      <c r="O110" s="12"/>
      <c r="P110" s="12"/>
      <c r="Q110" s="12"/>
      <c r="R110" s="12"/>
    </row>
    <row r="111" spans="1:18" ht="18" customHeight="1">
      <c r="A111" s="19">
        <v>15</v>
      </c>
      <c r="B111" s="91" t="s">
        <v>260</v>
      </c>
      <c r="C111" s="94" t="s">
        <v>96</v>
      </c>
      <c r="D111" s="32"/>
      <c r="E111" s="33">
        <v>0.027199074074074073</v>
      </c>
      <c r="F111" s="93">
        <v>0.00277777777777777</v>
      </c>
      <c r="G111" s="34">
        <f t="shared" si="7"/>
        <v>0.024421296296296302</v>
      </c>
      <c r="H111" s="19">
        <v>15</v>
      </c>
      <c r="I111" s="35">
        <v>6</v>
      </c>
      <c r="J111" s="19">
        <f t="shared" si="8"/>
        <v>195.37037037037</v>
      </c>
      <c r="K111" s="19"/>
      <c r="L111" s="15"/>
      <c r="M111" s="18"/>
      <c r="N111" s="18"/>
      <c r="O111" s="12"/>
      <c r="P111" s="12"/>
      <c r="Q111" s="12"/>
      <c r="R111" s="12"/>
    </row>
    <row r="112" spans="1:18" ht="18" customHeight="1">
      <c r="A112" s="19">
        <v>16</v>
      </c>
      <c r="B112" s="142" t="s">
        <v>215</v>
      </c>
      <c r="C112" s="94" t="s">
        <v>97</v>
      </c>
      <c r="D112" s="19"/>
      <c r="E112" s="36">
        <v>0.04332175925925926</v>
      </c>
      <c r="F112" s="97">
        <v>0.01875</v>
      </c>
      <c r="G112" s="34">
        <f t="shared" si="7"/>
        <v>0.024571759259259262</v>
      </c>
      <c r="H112" s="19">
        <v>16</v>
      </c>
      <c r="I112" s="35">
        <v>5</v>
      </c>
      <c r="J112" s="19">
        <f t="shared" si="8"/>
        <v>196.5740740740737</v>
      </c>
      <c r="K112" s="19"/>
      <c r="L112" s="15"/>
      <c r="M112" s="18"/>
      <c r="N112" s="18"/>
      <c r="O112" s="12"/>
      <c r="P112" s="12"/>
      <c r="Q112" s="12"/>
      <c r="R112" s="12"/>
    </row>
    <row r="113" spans="1:18" ht="18" customHeight="1">
      <c r="A113" s="19">
        <v>17</v>
      </c>
      <c r="B113" s="95" t="s">
        <v>269</v>
      </c>
      <c r="C113" s="94" t="s">
        <v>49</v>
      </c>
      <c r="D113" s="32"/>
      <c r="E113" s="33">
        <v>0.035902777777777777</v>
      </c>
      <c r="F113" s="93">
        <v>0.0104166666666667</v>
      </c>
      <c r="G113" s="34">
        <f t="shared" si="7"/>
        <v>0.025486111111111077</v>
      </c>
      <c r="H113" s="19">
        <v>17</v>
      </c>
      <c r="I113" s="35">
        <v>4</v>
      </c>
      <c r="J113" s="19">
        <f t="shared" si="8"/>
        <v>203.8888888888882</v>
      </c>
      <c r="K113" s="19"/>
      <c r="L113" s="15"/>
      <c r="M113" s="18"/>
      <c r="N113" s="18"/>
      <c r="O113" s="12"/>
      <c r="P113" s="12"/>
      <c r="Q113" s="12"/>
      <c r="R113" s="12"/>
    </row>
    <row r="114" spans="1:18" ht="18" customHeight="1">
      <c r="A114" s="19">
        <v>18</v>
      </c>
      <c r="B114" s="91" t="s">
        <v>270</v>
      </c>
      <c r="C114" s="94" t="s">
        <v>52</v>
      </c>
      <c r="D114" s="32"/>
      <c r="E114" s="33">
        <v>0.036828703703703704</v>
      </c>
      <c r="F114" s="93">
        <v>0.0111111111111111</v>
      </c>
      <c r="G114" s="34">
        <f t="shared" si="7"/>
        <v>0.025717592592592604</v>
      </c>
      <c r="H114" s="19">
        <v>18</v>
      </c>
      <c r="I114" s="35" t="s">
        <v>44</v>
      </c>
      <c r="J114" s="19">
        <f t="shared" si="8"/>
        <v>205.74074074074042</v>
      </c>
      <c r="K114" s="19"/>
      <c r="L114" s="15"/>
      <c r="M114" s="18"/>
      <c r="N114" s="18"/>
      <c r="O114" s="12"/>
      <c r="P114" s="12"/>
      <c r="Q114" s="12"/>
      <c r="R114" s="12"/>
    </row>
    <row r="115" spans="1:18" ht="18" customHeight="1">
      <c r="A115" s="19">
        <v>19</v>
      </c>
      <c r="B115" s="98" t="s">
        <v>235</v>
      </c>
      <c r="C115" s="94" t="s">
        <v>20</v>
      </c>
      <c r="D115" s="32"/>
      <c r="E115" s="33">
        <v>0.044444444444444446</v>
      </c>
      <c r="F115" s="93">
        <v>0.0180555555555555</v>
      </c>
      <c r="G115" s="34">
        <f t="shared" si="7"/>
        <v>0.026388888888888948</v>
      </c>
      <c r="H115" s="19">
        <v>19</v>
      </c>
      <c r="I115" s="35" t="s">
        <v>44</v>
      </c>
      <c r="J115" s="19">
        <f t="shared" si="8"/>
        <v>211.11111111111117</v>
      </c>
      <c r="K115" s="19"/>
      <c r="L115" s="15"/>
      <c r="M115" s="18"/>
      <c r="N115" s="18"/>
      <c r="O115" s="12"/>
      <c r="P115" s="12"/>
      <c r="Q115" s="12"/>
      <c r="R115" s="12"/>
    </row>
    <row r="116" spans="1:18" ht="18" customHeight="1">
      <c r="A116" s="19">
        <v>20</v>
      </c>
      <c r="B116" s="95" t="s">
        <v>275</v>
      </c>
      <c r="C116" s="94" t="s">
        <v>49</v>
      </c>
      <c r="D116" s="32"/>
      <c r="E116" s="33">
        <v>0.051354166666666666</v>
      </c>
      <c r="F116" s="93">
        <v>0.0236111111111111</v>
      </c>
      <c r="G116" s="34">
        <f t="shared" si="7"/>
        <v>0.027743055555555566</v>
      </c>
      <c r="H116" s="19">
        <v>20</v>
      </c>
      <c r="I116" s="35" t="s">
        <v>44</v>
      </c>
      <c r="J116" s="19">
        <f t="shared" si="8"/>
        <v>221.9444444444441</v>
      </c>
      <c r="K116" s="19"/>
      <c r="L116" s="15"/>
      <c r="M116" s="18"/>
      <c r="N116" s="18"/>
      <c r="O116" s="12"/>
      <c r="P116" s="12"/>
      <c r="Q116" s="12"/>
      <c r="R116" s="12"/>
    </row>
    <row r="117" spans="1:18" ht="18" customHeight="1">
      <c r="A117" s="19">
        <v>21</v>
      </c>
      <c r="B117" s="91" t="s">
        <v>228</v>
      </c>
      <c r="C117" s="103" t="s">
        <v>21</v>
      </c>
      <c r="D117" s="32"/>
      <c r="E117" s="33">
        <v>0.03782407407407407</v>
      </c>
      <c r="F117" s="93">
        <v>0.00763888888888888</v>
      </c>
      <c r="G117" s="34">
        <f t="shared" si="7"/>
        <v>0.030185185185185193</v>
      </c>
      <c r="H117" s="19">
        <v>20</v>
      </c>
      <c r="I117" s="35" t="s">
        <v>44</v>
      </c>
      <c r="J117" s="19">
        <f t="shared" si="8"/>
        <v>241.48148148148104</v>
      </c>
      <c r="K117" s="19"/>
      <c r="L117" s="15"/>
      <c r="M117" s="18"/>
      <c r="N117" s="18"/>
      <c r="O117" s="12"/>
      <c r="P117" s="12"/>
      <c r="Q117" s="12"/>
      <c r="R117" s="12"/>
    </row>
    <row r="118" spans="1:18" ht="18" customHeight="1">
      <c r="A118" s="19">
        <v>22</v>
      </c>
      <c r="B118" s="91" t="s">
        <v>214</v>
      </c>
      <c r="C118" s="94" t="s">
        <v>97</v>
      </c>
      <c r="D118" s="32"/>
      <c r="E118" s="33">
        <v>0.03591435185185186</v>
      </c>
      <c r="F118" s="97">
        <v>0.00555555555555555</v>
      </c>
      <c r="G118" s="34">
        <f t="shared" si="7"/>
        <v>0.030358796296296307</v>
      </c>
      <c r="H118" s="19">
        <v>22</v>
      </c>
      <c r="I118" s="35" t="s">
        <v>44</v>
      </c>
      <c r="J118" s="19">
        <f t="shared" si="8"/>
        <v>242.87037037036998</v>
      </c>
      <c r="K118" s="19"/>
      <c r="L118" s="15"/>
      <c r="M118" s="18"/>
      <c r="N118" s="18"/>
      <c r="O118" s="18"/>
      <c r="P118" s="12"/>
      <c r="Q118" s="12"/>
      <c r="R118" s="12"/>
    </row>
    <row r="119" spans="1:18" ht="18" customHeight="1">
      <c r="A119" s="19">
        <v>23</v>
      </c>
      <c r="B119" s="89" t="s">
        <v>221</v>
      </c>
      <c r="C119" s="94" t="s">
        <v>53</v>
      </c>
      <c r="D119" s="19"/>
      <c r="E119" s="36">
        <v>0.05168981481481482</v>
      </c>
      <c r="F119" s="93">
        <v>0.0194444444444444</v>
      </c>
      <c r="G119" s="34">
        <f t="shared" si="7"/>
        <v>0.032245370370370424</v>
      </c>
      <c r="H119" s="19">
        <v>23</v>
      </c>
      <c r="I119" s="35" t="s">
        <v>44</v>
      </c>
      <c r="J119" s="19">
        <f t="shared" si="8"/>
        <v>257.9629629629629</v>
      </c>
      <c r="K119" s="19"/>
      <c r="L119" s="15"/>
      <c r="M119" s="18"/>
      <c r="N119" s="18"/>
      <c r="O119" s="18"/>
      <c r="P119" s="12"/>
      <c r="Q119" s="12"/>
      <c r="R119" s="12"/>
    </row>
    <row r="120" spans="1:18" ht="18" customHeight="1">
      <c r="A120" s="19">
        <v>24</v>
      </c>
      <c r="B120" s="95" t="s">
        <v>266</v>
      </c>
      <c r="C120" s="94" t="s">
        <v>17</v>
      </c>
      <c r="D120" s="32"/>
      <c r="E120" s="33">
        <v>0.0378587962962963</v>
      </c>
      <c r="F120" s="93">
        <v>0.00416666666666666</v>
      </c>
      <c r="G120" s="34">
        <f t="shared" si="7"/>
        <v>0.03369212962962964</v>
      </c>
      <c r="H120" s="19">
        <v>24</v>
      </c>
      <c r="I120" s="35" t="s">
        <v>44</v>
      </c>
      <c r="J120" s="19">
        <f t="shared" si="8"/>
        <v>269.5370370370366</v>
      </c>
      <c r="K120" s="19"/>
      <c r="L120" s="15"/>
      <c r="M120" s="18"/>
      <c r="N120" s="18"/>
      <c r="O120" s="18"/>
      <c r="P120" s="12"/>
      <c r="Q120" s="12"/>
      <c r="R120" s="12"/>
    </row>
    <row r="121" spans="1:18" ht="18" customHeight="1">
      <c r="A121" s="19">
        <v>25</v>
      </c>
      <c r="B121" s="91" t="s">
        <v>265</v>
      </c>
      <c r="C121" s="146" t="s">
        <v>63</v>
      </c>
      <c r="D121" s="32"/>
      <c r="E121" s="33">
        <v>0.03650462962962963</v>
      </c>
      <c r="F121" s="93">
        <v>0.0006944444444444445</v>
      </c>
      <c r="G121" s="34">
        <f t="shared" si="7"/>
        <v>0.03581018518518519</v>
      </c>
      <c r="H121" s="19">
        <v>25</v>
      </c>
      <c r="I121" s="35" t="s">
        <v>44</v>
      </c>
      <c r="J121" s="19">
        <f t="shared" si="8"/>
        <v>286.48148148148096</v>
      </c>
      <c r="K121" s="19"/>
      <c r="L121" s="15"/>
      <c r="M121" s="18"/>
      <c r="N121" s="18"/>
      <c r="O121" s="18"/>
      <c r="P121" s="12"/>
      <c r="Q121" s="12"/>
      <c r="R121" s="12"/>
    </row>
    <row r="122" spans="1:18" ht="18" customHeight="1">
      <c r="A122" s="19">
        <v>26</v>
      </c>
      <c r="B122" s="143" t="s">
        <v>194</v>
      </c>
      <c r="C122" s="94" t="s">
        <v>48</v>
      </c>
      <c r="D122" s="32"/>
      <c r="E122" s="33">
        <v>0.05133101851851852</v>
      </c>
      <c r="F122" s="93">
        <v>0.0152777777777777</v>
      </c>
      <c r="G122" s="34">
        <f t="shared" si="7"/>
        <v>0.036053240740740816</v>
      </c>
      <c r="H122" s="19">
        <v>26</v>
      </c>
      <c r="I122" s="35" t="s">
        <v>44</v>
      </c>
      <c r="J122" s="19">
        <f t="shared" si="8"/>
        <v>288.425925925926</v>
      </c>
      <c r="K122" s="19"/>
      <c r="L122" s="15"/>
      <c r="M122" s="18"/>
      <c r="N122" s="18"/>
      <c r="O122" s="18"/>
      <c r="P122" s="12"/>
      <c r="Q122" s="12"/>
      <c r="R122" s="12"/>
    </row>
    <row r="123" spans="1:18" ht="18" customHeight="1">
      <c r="A123" s="19">
        <v>27</v>
      </c>
      <c r="B123" s="91" t="s">
        <v>274</v>
      </c>
      <c r="C123" s="94" t="s">
        <v>50</v>
      </c>
      <c r="D123" s="19"/>
      <c r="E123" s="36">
        <v>0.05986111111111111</v>
      </c>
      <c r="F123" s="93">
        <v>0.0229166666666666</v>
      </c>
      <c r="G123" s="34">
        <f t="shared" si="7"/>
        <v>0.03694444444444451</v>
      </c>
      <c r="H123" s="19">
        <v>27</v>
      </c>
      <c r="I123" s="35">
        <v>3</v>
      </c>
      <c r="J123" s="19">
        <f t="shared" si="8"/>
        <v>295.5555555555555</v>
      </c>
      <c r="K123" s="19"/>
      <c r="L123" s="15"/>
      <c r="M123" s="18"/>
      <c r="N123" s="18"/>
      <c r="O123" s="18"/>
      <c r="P123" s="12"/>
      <c r="Q123" s="12"/>
      <c r="R123" s="12"/>
    </row>
    <row r="124" spans="1:18" ht="18" customHeight="1">
      <c r="A124" s="19">
        <v>28</v>
      </c>
      <c r="B124" s="91" t="s">
        <v>268</v>
      </c>
      <c r="C124" s="94" t="s">
        <v>50</v>
      </c>
      <c r="D124" s="19"/>
      <c r="E124" s="36">
        <v>0.04920138888888889</v>
      </c>
      <c r="F124" s="93">
        <v>0.00972222222222222</v>
      </c>
      <c r="G124" s="34">
        <f t="shared" si="7"/>
        <v>0.03947916666666667</v>
      </c>
      <c r="H124" s="19">
        <v>28</v>
      </c>
      <c r="I124" s="35" t="s">
        <v>44</v>
      </c>
      <c r="J124" s="19">
        <f t="shared" si="8"/>
        <v>315.83333333333275</v>
      </c>
      <c r="K124" s="19"/>
      <c r="L124" s="15"/>
      <c r="M124" s="18"/>
      <c r="N124" s="12"/>
      <c r="O124" s="18"/>
      <c r="P124" s="12"/>
      <c r="Q124" s="12"/>
      <c r="R124" s="12"/>
    </row>
    <row r="125" spans="1:18" ht="18" customHeight="1">
      <c r="A125" s="19">
        <v>29</v>
      </c>
      <c r="B125" s="142" t="s">
        <v>257</v>
      </c>
      <c r="C125" s="94" t="s">
        <v>23</v>
      </c>
      <c r="D125" s="32"/>
      <c r="E125" s="36">
        <v>0.043125</v>
      </c>
      <c r="F125" s="93">
        <v>0.00347222222222222</v>
      </c>
      <c r="G125" s="34">
        <f t="shared" si="7"/>
        <v>0.03965277777777778</v>
      </c>
      <c r="H125" s="19">
        <v>29</v>
      </c>
      <c r="I125" s="35" t="s">
        <v>44</v>
      </c>
      <c r="J125" s="19">
        <f t="shared" si="8"/>
        <v>317.2222222222216</v>
      </c>
      <c r="K125" s="19"/>
      <c r="L125" s="12"/>
      <c r="M125" s="12"/>
      <c r="N125" s="18"/>
      <c r="O125" s="18"/>
      <c r="P125" s="12"/>
      <c r="Q125" s="12"/>
      <c r="R125" s="12"/>
    </row>
    <row r="126" spans="1:18" ht="18" customHeight="1">
      <c r="A126" s="19">
        <v>30</v>
      </c>
      <c r="B126" s="91" t="s">
        <v>249</v>
      </c>
      <c r="C126" s="94" t="s">
        <v>25</v>
      </c>
      <c r="D126" s="32"/>
      <c r="E126" s="66">
        <v>0.0499537037037037</v>
      </c>
      <c r="F126" s="93">
        <v>0.00833333333333333</v>
      </c>
      <c r="G126" s="34">
        <f aca="true" t="shared" si="10" ref="G126:G134">E126-F126</f>
        <v>0.04162037037037037</v>
      </c>
      <c r="H126" s="19">
        <v>30</v>
      </c>
      <c r="I126" s="35" t="s">
        <v>44</v>
      </c>
      <c r="J126" s="19">
        <f t="shared" si="8"/>
        <v>332.9629629629623</v>
      </c>
      <c r="K126" s="19"/>
      <c r="L126" s="12"/>
      <c r="M126" s="12"/>
      <c r="N126" s="18"/>
      <c r="O126" s="18"/>
      <c r="P126" s="12"/>
      <c r="Q126" s="12"/>
      <c r="R126" s="12"/>
    </row>
    <row r="127" spans="1:18" ht="18" customHeight="1">
      <c r="A127" s="19">
        <v>31</v>
      </c>
      <c r="B127" s="98" t="s">
        <v>305</v>
      </c>
      <c r="C127" s="94" t="s">
        <v>98</v>
      </c>
      <c r="D127" s="32"/>
      <c r="E127" s="33">
        <v>0.06732638888888888</v>
      </c>
      <c r="F127" s="99">
        <v>0.0256944444444444</v>
      </c>
      <c r="G127" s="34">
        <f t="shared" si="10"/>
        <v>0.04163194444444448</v>
      </c>
      <c r="H127" s="19">
        <v>31</v>
      </c>
      <c r="I127" s="35">
        <v>2</v>
      </c>
      <c r="J127" s="19">
        <f t="shared" si="8"/>
        <v>333.05555555555515</v>
      </c>
      <c r="K127" s="19"/>
      <c r="L127" s="12"/>
      <c r="M127" s="12"/>
      <c r="N127" s="18"/>
      <c r="O127" s="18"/>
      <c r="P127" s="12"/>
      <c r="Q127" s="12"/>
      <c r="R127" s="12"/>
    </row>
    <row r="128" spans="1:18" ht="18" customHeight="1">
      <c r="A128" s="19">
        <v>32</v>
      </c>
      <c r="B128" s="95" t="s">
        <v>304</v>
      </c>
      <c r="C128" s="94" t="s">
        <v>98</v>
      </c>
      <c r="D128" s="32"/>
      <c r="E128" s="33">
        <v>0.0506712962962963</v>
      </c>
      <c r="F128" s="93">
        <v>0.00902777777777777</v>
      </c>
      <c r="G128" s="34">
        <f t="shared" si="10"/>
        <v>0.041643518518518524</v>
      </c>
      <c r="H128" s="19">
        <v>32</v>
      </c>
      <c r="I128" s="35" t="s">
        <v>44</v>
      </c>
      <c r="J128" s="19">
        <f t="shared" si="8"/>
        <v>333.1481481481475</v>
      </c>
      <c r="K128" s="19"/>
      <c r="L128" s="12"/>
      <c r="M128" s="12"/>
      <c r="N128" s="18"/>
      <c r="O128" s="18"/>
      <c r="P128" s="12"/>
      <c r="Q128" s="12"/>
      <c r="R128" s="12"/>
    </row>
    <row r="129" spans="1:18" ht="18" customHeight="1">
      <c r="A129" s="19">
        <v>33</v>
      </c>
      <c r="B129" s="91" t="s">
        <v>245</v>
      </c>
      <c r="C129" s="94" t="s">
        <v>95</v>
      </c>
      <c r="D129" s="32"/>
      <c r="E129" s="33">
        <v>0.047337962962962964</v>
      </c>
      <c r="F129" s="93">
        <v>0.00486111111111111</v>
      </c>
      <c r="G129" s="34">
        <f t="shared" si="10"/>
        <v>0.042476851851851856</v>
      </c>
      <c r="H129" s="19" t="s">
        <v>43</v>
      </c>
      <c r="I129" s="35" t="s">
        <v>44</v>
      </c>
      <c r="J129" s="19">
        <f t="shared" si="8"/>
        <v>339.81481481481416</v>
      </c>
      <c r="K129" s="19"/>
      <c r="L129" s="12"/>
      <c r="M129" s="12"/>
      <c r="N129" s="18"/>
      <c r="O129" s="18"/>
      <c r="P129" s="12"/>
      <c r="Q129" s="12"/>
      <c r="R129" s="12"/>
    </row>
    <row r="130" spans="1:18" ht="18" customHeight="1">
      <c r="A130" s="19">
        <v>34</v>
      </c>
      <c r="B130" s="91" t="s">
        <v>261</v>
      </c>
      <c r="C130" s="94" t="s">
        <v>96</v>
      </c>
      <c r="D130" s="32"/>
      <c r="E130" s="33">
        <v>0.06469907407407406</v>
      </c>
      <c r="F130" s="99">
        <v>0.0159722222222222</v>
      </c>
      <c r="G130" s="34">
        <f t="shared" si="10"/>
        <v>0.04872685185185186</v>
      </c>
      <c r="H130" s="19" t="s">
        <v>43</v>
      </c>
      <c r="I130" s="35" t="s">
        <v>44</v>
      </c>
      <c r="J130" s="19">
        <f t="shared" si="8"/>
        <v>389.8148148148141</v>
      </c>
      <c r="K130" s="19"/>
      <c r="L130" s="12"/>
      <c r="M130" s="12"/>
      <c r="N130" s="18"/>
      <c r="O130" s="18"/>
      <c r="P130" s="12"/>
      <c r="Q130" s="12"/>
      <c r="R130" s="12"/>
    </row>
    <row r="131" spans="1:18" ht="18" customHeight="1">
      <c r="A131" s="19">
        <v>35</v>
      </c>
      <c r="B131" s="142"/>
      <c r="C131" s="94" t="s">
        <v>24</v>
      </c>
      <c r="D131" s="32"/>
      <c r="E131" s="33">
        <v>0.07607638888888889</v>
      </c>
      <c r="F131" s="99">
        <v>0.0145833333333333</v>
      </c>
      <c r="G131" s="34">
        <f t="shared" si="10"/>
        <v>0.061493055555555586</v>
      </c>
      <c r="H131" s="19"/>
      <c r="I131" s="20"/>
      <c r="J131" s="19">
        <f t="shared" si="8"/>
        <v>491.9444444444437</v>
      </c>
      <c r="K131" s="20"/>
      <c r="L131" s="12"/>
      <c r="M131" s="12"/>
      <c r="N131" s="18"/>
      <c r="O131" s="18"/>
      <c r="P131" s="12"/>
      <c r="Q131" s="12"/>
      <c r="R131" s="12"/>
    </row>
    <row r="132" spans="1:18" ht="18" customHeight="1">
      <c r="A132" s="19">
        <v>36</v>
      </c>
      <c r="B132" s="100"/>
      <c r="C132" s="96" t="s">
        <v>47</v>
      </c>
      <c r="D132" s="32"/>
      <c r="E132" s="66">
        <v>0.07931712962962963</v>
      </c>
      <c r="F132" s="99">
        <v>0.0166666666666666</v>
      </c>
      <c r="G132" s="34">
        <f t="shared" si="10"/>
        <v>0.06265046296296303</v>
      </c>
      <c r="H132" s="19"/>
      <c r="I132" s="63"/>
      <c r="J132" s="19">
        <f t="shared" si="8"/>
        <v>501.20370370370324</v>
      </c>
      <c r="K132" s="19"/>
      <c r="L132" s="15"/>
      <c r="M132" s="12"/>
      <c r="N132" s="18"/>
      <c r="O132" s="18"/>
      <c r="P132" s="12"/>
      <c r="Q132" s="12"/>
      <c r="R132" s="12"/>
    </row>
    <row r="133" spans="1:18" ht="18" customHeight="1">
      <c r="A133" s="19">
        <v>37</v>
      </c>
      <c r="B133" s="91"/>
      <c r="C133" s="96" t="s">
        <v>47</v>
      </c>
      <c r="D133" s="32"/>
      <c r="E133" s="66">
        <v>0.06883101851851851</v>
      </c>
      <c r="F133" s="149">
        <v>0</v>
      </c>
      <c r="G133" s="34">
        <f t="shared" si="10"/>
        <v>0.06883101851851851</v>
      </c>
      <c r="H133" s="19"/>
      <c r="I133" s="63"/>
      <c r="J133" s="19">
        <f t="shared" si="8"/>
        <v>550.648148148147</v>
      </c>
      <c r="K133" s="19"/>
      <c r="L133" s="15"/>
      <c r="M133" s="12"/>
      <c r="N133" s="18"/>
      <c r="O133" s="18"/>
      <c r="P133" s="12"/>
      <c r="Q133" s="12"/>
      <c r="R133" s="12"/>
    </row>
    <row r="134" spans="1:18" ht="18" customHeight="1">
      <c r="A134" s="19">
        <v>38</v>
      </c>
      <c r="B134" s="91"/>
      <c r="C134" s="94" t="s">
        <v>24</v>
      </c>
      <c r="D134" s="32"/>
      <c r="E134" s="33">
        <v>0.07769675925925926</v>
      </c>
      <c r="F134" s="99">
        <v>0.001388888888888889</v>
      </c>
      <c r="G134" s="34">
        <f t="shared" si="10"/>
        <v>0.07630787037037037</v>
      </c>
      <c r="H134" s="19"/>
      <c r="I134" s="63"/>
      <c r="J134" s="19">
        <f t="shared" si="8"/>
        <v>610.4629629629618</v>
      </c>
      <c r="K134" s="19"/>
      <c r="L134" s="15"/>
      <c r="M134" s="12"/>
      <c r="N134" s="18"/>
      <c r="O134" s="18"/>
      <c r="P134" s="12"/>
      <c r="Q134" s="12"/>
      <c r="R134" s="12"/>
    </row>
    <row r="135" spans="1:18" ht="18" customHeight="1">
      <c r="A135" s="19">
        <v>39</v>
      </c>
      <c r="B135" s="19"/>
      <c r="C135" s="64"/>
      <c r="D135" s="32"/>
      <c r="E135" s="33"/>
      <c r="F135" s="57"/>
      <c r="G135" s="34"/>
      <c r="H135" s="19"/>
      <c r="I135" s="63"/>
      <c r="J135" s="19"/>
      <c r="K135" s="19"/>
      <c r="L135" s="15"/>
      <c r="M135" s="12"/>
      <c r="N135" s="18"/>
      <c r="O135" s="18"/>
      <c r="P135" s="12"/>
      <c r="Q135" s="12"/>
      <c r="R135" s="12"/>
    </row>
    <row r="136" spans="1:18" ht="18" customHeight="1">
      <c r="A136" s="19">
        <v>40</v>
      </c>
      <c r="B136" s="19"/>
      <c r="C136" s="64"/>
      <c r="D136" s="32"/>
      <c r="E136" s="33"/>
      <c r="F136" s="57"/>
      <c r="G136" s="34"/>
      <c r="H136" s="19"/>
      <c r="I136" s="35"/>
      <c r="J136" s="19"/>
      <c r="K136" s="19"/>
      <c r="L136" s="15"/>
      <c r="M136" s="12"/>
      <c r="N136" s="18"/>
      <c r="O136" s="18"/>
      <c r="P136" s="12"/>
      <c r="Q136" s="12"/>
      <c r="R136" s="12"/>
    </row>
    <row r="137" spans="1:18" ht="13.5" customHeight="1">
      <c r="A137" s="22"/>
      <c r="B137" s="40"/>
      <c r="C137" s="67"/>
      <c r="D137" s="68"/>
      <c r="E137" s="69"/>
      <c r="F137" s="44"/>
      <c r="G137" s="70"/>
      <c r="H137" s="22"/>
      <c r="I137" s="71"/>
      <c r="J137" s="22"/>
      <c r="K137" s="22"/>
      <c r="L137" s="15"/>
      <c r="M137" s="12"/>
      <c r="N137" s="18"/>
      <c r="O137" s="18"/>
      <c r="P137" s="12"/>
      <c r="Q137" s="12"/>
      <c r="R137" s="12"/>
    </row>
    <row r="138" spans="1:18" ht="13.5" customHeight="1">
      <c r="A138" s="15"/>
      <c r="B138" s="47"/>
      <c r="C138" s="48"/>
      <c r="D138" s="49"/>
      <c r="E138" s="50"/>
      <c r="F138" s="51"/>
      <c r="G138" s="18"/>
      <c r="H138" s="15"/>
      <c r="I138" s="52"/>
      <c r="J138" s="15"/>
      <c r="K138" s="15"/>
      <c r="L138" s="15"/>
      <c r="M138" s="12"/>
      <c r="N138" s="18"/>
      <c r="O138" s="12"/>
      <c r="P138" s="12"/>
      <c r="Q138" s="12"/>
      <c r="R138" s="12"/>
    </row>
    <row r="139" spans="1:18" ht="13.5" customHeight="1">
      <c r="A139" s="15"/>
      <c r="B139" s="47"/>
      <c r="C139" s="48"/>
      <c r="D139" s="49"/>
      <c r="E139" s="50"/>
      <c r="F139" s="51"/>
      <c r="G139" s="18"/>
      <c r="H139" s="15"/>
      <c r="I139" s="52"/>
      <c r="J139" s="15"/>
      <c r="K139" s="15"/>
      <c r="L139" s="15"/>
      <c r="M139" s="12"/>
      <c r="N139" s="18"/>
      <c r="O139" s="12"/>
      <c r="P139" s="12"/>
      <c r="Q139" s="12"/>
      <c r="R139" s="12"/>
    </row>
    <row r="140" spans="1:18" ht="13.5" customHeight="1">
      <c r="A140" s="12"/>
      <c r="B140" s="72" t="s">
        <v>3</v>
      </c>
      <c r="C140" s="73"/>
      <c r="D140" s="28"/>
      <c r="E140" s="28"/>
      <c r="F140" s="28"/>
      <c r="G140" s="28"/>
      <c r="H140" s="12" t="s">
        <v>15</v>
      </c>
      <c r="I140" s="13">
        <f>M142+M143+M144+M145+M146+M147+M148+M149+M150+M151</f>
        <v>0</v>
      </c>
      <c r="J140" s="12"/>
      <c r="K140" s="12"/>
      <c r="L140" s="12"/>
      <c r="M140" s="12"/>
      <c r="N140" s="12"/>
      <c r="O140" s="18"/>
      <c r="P140" s="12"/>
      <c r="Q140" s="12"/>
      <c r="R140" s="12"/>
    </row>
    <row r="141" spans="1:18" ht="24.75" customHeight="1">
      <c r="A141" s="53" t="s">
        <v>4</v>
      </c>
      <c r="B141" s="53" t="s">
        <v>0</v>
      </c>
      <c r="C141" s="74" t="s">
        <v>33</v>
      </c>
      <c r="D141" s="75" t="s">
        <v>10</v>
      </c>
      <c r="E141" s="76" t="s">
        <v>7</v>
      </c>
      <c r="F141" s="16" t="s">
        <v>8</v>
      </c>
      <c r="G141" s="53" t="s">
        <v>6</v>
      </c>
      <c r="H141" s="53" t="s">
        <v>34</v>
      </c>
      <c r="I141" s="16" t="s">
        <v>32</v>
      </c>
      <c r="J141" s="16" t="s">
        <v>31</v>
      </c>
      <c r="K141" s="16" t="s">
        <v>13</v>
      </c>
      <c r="L141" s="12"/>
      <c r="M141" s="12"/>
      <c r="N141" s="12"/>
      <c r="O141" s="18"/>
      <c r="P141" s="15"/>
      <c r="Q141" s="12"/>
      <c r="R141" s="12"/>
    </row>
    <row r="142" spans="1:18" ht="19.5" customHeight="1">
      <c r="A142" s="19">
        <v>1</v>
      </c>
      <c r="B142" s="95" t="s">
        <v>240</v>
      </c>
      <c r="C142" s="94" t="s">
        <v>48</v>
      </c>
      <c r="D142" s="32"/>
      <c r="E142" s="77">
        <v>0.018472222222222223</v>
      </c>
      <c r="F142" s="90">
        <v>0.00416666666666666</v>
      </c>
      <c r="G142" s="34">
        <f aca="true" t="shared" si="11" ref="G142:G167">E142-F142</f>
        <v>0.014305555555555564</v>
      </c>
      <c r="H142" s="19">
        <v>1</v>
      </c>
      <c r="I142" s="35">
        <v>20</v>
      </c>
      <c r="J142" s="19">
        <f>G142/$G$142*100</f>
        <v>100</v>
      </c>
      <c r="K142" s="32"/>
      <c r="L142" s="15"/>
      <c r="M142" s="12" t="b">
        <f>IF(D142="І",10,IF(D142="ІІ",3,IF(D142="Ію",3,IF(D142="ІІІ",1,IF(D142="Іію",1,IF(D142="ІІІю",0.3,IF(D142="б.р.",0.1)))))))</f>
        <v>0</v>
      </c>
      <c r="N142" s="18"/>
      <c r="O142" s="18"/>
      <c r="P142" s="15"/>
      <c r="Q142" s="12"/>
      <c r="R142" s="12"/>
    </row>
    <row r="143" spans="1:18" ht="19.5" customHeight="1">
      <c r="A143" s="19">
        <v>2</v>
      </c>
      <c r="B143" s="91" t="s">
        <v>246</v>
      </c>
      <c r="C143" s="94" t="s">
        <v>95</v>
      </c>
      <c r="D143" s="32"/>
      <c r="E143" s="78">
        <v>0.03607638888888889</v>
      </c>
      <c r="F143" s="90">
        <v>0.0215277777777777</v>
      </c>
      <c r="G143" s="56">
        <f t="shared" si="11"/>
        <v>0.014548611111111186</v>
      </c>
      <c r="H143" s="19">
        <v>2</v>
      </c>
      <c r="I143" s="35">
        <v>18</v>
      </c>
      <c r="J143" s="19">
        <f aca="true" t="shared" si="12" ref="J143:J174">G143/$G$142*100</f>
        <v>101.69902912621404</v>
      </c>
      <c r="K143" s="32"/>
      <c r="L143" s="15"/>
      <c r="M143" s="12" t="b">
        <f aca="true" t="shared" si="13" ref="M143:M151">IF(D143="І",10,IF(D143="ІІ",3,IF(D143="Ію",3,IF(D143="ІІІ",1,IF(D143="Іію",1,IF(D143="ІІІю",0.3,IF(D143="б.р.",0.1)))))))</f>
        <v>0</v>
      </c>
      <c r="N143" s="18"/>
      <c r="O143" s="18"/>
      <c r="P143" s="15"/>
      <c r="Q143" s="12"/>
      <c r="R143" s="12"/>
    </row>
    <row r="144" spans="1:18" ht="19.5" customHeight="1">
      <c r="A144" s="19">
        <v>3</v>
      </c>
      <c r="B144" s="95" t="s">
        <v>223</v>
      </c>
      <c r="C144" s="94" t="s">
        <v>53</v>
      </c>
      <c r="D144" s="19"/>
      <c r="E144" s="77">
        <v>0.03684027777777778</v>
      </c>
      <c r="F144" s="93">
        <v>0.0201388888888888</v>
      </c>
      <c r="G144" s="56">
        <f t="shared" si="11"/>
        <v>0.016701388888888977</v>
      </c>
      <c r="H144" s="19">
        <v>3</v>
      </c>
      <c r="I144" s="35">
        <v>16</v>
      </c>
      <c r="J144" s="19">
        <f t="shared" si="12"/>
        <v>116.74757281553451</v>
      </c>
      <c r="K144" s="32"/>
      <c r="L144" s="15"/>
      <c r="M144" s="12" t="b">
        <f t="shared" si="13"/>
        <v>0</v>
      </c>
      <c r="N144" s="18"/>
      <c r="O144" s="18"/>
      <c r="P144" s="15"/>
      <c r="Q144" s="12"/>
      <c r="R144" s="12"/>
    </row>
    <row r="145" spans="1:18" ht="19.5" customHeight="1">
      <c r="A145" s="19">
        <v>4</v>
      </c>
      <c r="B145" s="91" t="s">
        <v>250</v>
      </c>
      <c r="C145" s="94" t="s">
        <v>25</v>
      </c>
      <c r="D145" s="19"/>
      <c r="E145" s="77">
        <v>0.029039351851851854</v>
      </c>
      <c r="F145" s="93">
        <v>0.0104166666666667</v>
      </c>
      <c r="G145" s="34">
        <f t="shared" si="11"/>
        <v>0.018622685185185152</v>
      </c>
      <c r="H145" s="19">
        <v>4</v>
      </c>
      <c r="I145" s="35">
        <v>15</v>
      </c>
      <c r="J145" s="19">
        <f t="shared" si="12"/>
        <v>130.1779935275078</v>
      </c>
      <c r="K145" s="19"/>
      <c r="L145" s="15"/>
      <c r="M145" s="12" t="b">
        <f t="shared" si="13"/>
        <v>0</v>
      </c>
      <c r="N145" s="18"/>
      <c r="O145" s="18"/>
      <c r="P145" s="15"/>
      <c r="Q145" s="12"/>
      <c r="R145" s="12"/>
    </row>
    <row r="146" spans="1:18" ht="19.5" customHeight="1">
      <c r="A146" s="19">
        <v>5</v>
      </c>
      <c r="B146" s="95" t="s">
        <v>237</v>
      </c>
      <c r="C146" s="142" t="s">
        <v>63</v>
      </c>
      <c r="D146" s="32"/>
      <c r="E146" s="78">
        <v>0.03467592592592592</v>
      </c>
      <c r="F146" s="93">
        <v>0.0159722222222222</v>
      </c>
      <c r="G146" s="34">
        <f t="shared" si="11"/>
        <v>0.018703703703703722</v>
      </c>
      <c r="H146" s="19">
        <v>5</v>
      </c>
      <c r="I146" s="35">
        <v>14</v>
      </c>
      <c r="J146" s="19">
        <f t="shared" si="12"/>
        <v>130.74433656957933</v>
      </c>
      <c r="K146" s="19"/>
      <c r="L146" s="15"/>
      <c r="M146" s="12" t="b">
        <f t="shared" si="13"/>
        <v>0</v>
      </c>
      <c r="N146" s="18"/>
      <c r="O146" s="18"/>
      <c r="P146" s="15"/>
      <c r="Q146" s="12"/>
      <c r="R146" s="12"/>
    </row>
    <row r="147" spans="1:18" ht="19.5" customHeight="1">
      <c r="A147" s="19">
        <v>6</v>
      </c>
      <c r="B147" s="91" t="s">
        <v>227</v>
      </c>
      <c r="C147" s="94" t="s">
        <v>19</v>
      </c>
      <c r="D147" s="32"/>
      <c r="E147" s="78">
        <v>0.0327662037037037</v>
      </c>
      <c r="F147" s="93">
        <v>0.0138888888888888</v>
      </c>
      <c r="G147" s="34">
        <f t="shared" si="11"/>
        <v>0.018877314814814902</v>
      </c>
      <c r="H147" s="19">
        <v>6</v>
      </c>
      <c r="I147" s="35">
        <v>13</v>
      </c>
      <c r="J147" s="19">
        <f t="shared" si="12"/>
        <v>131.95792880258952</v>
      </c>
      <c r="K147" s="19"/>
      <c r="L147" s="15"/>
      <c r="M147" s="12" t="b">
        <f t="shared" si="13"/>
        <v>0</v>
      </c>
      <c r="N147" s="18"/>
      <c r="O147" s="18"/>
      <c r="P147" s="15"/>
      <c r="Q147" s="12"/>
      <c r="R147" s="12"/>
    </row>
    <row r="148" spans="1:18" ht="19.5" customHeight="1">
      <c r="A148" s="19">
        <v>7</v>
      </c>
      <c r="B148" s="142" t="s">
        <v>279</v>
      </c>
      <c r="C148" s="94" t="s">
        <v>50</v>
      </c>
      <c r="D148" s="32"/>
      <c r="E148" s="78">
        <v>0.031041666666666665</v>
      </c>
      <c r="F148" s="93">
        <v>0.0118055555555555</v>
      </c>
      <c r="G148" s="34">
        <f t="shared" si="11"/>
        <v>0.019236111111111166</v>
      </c>
      <c r="H148" s="19">
        <v>7</v>
      </c>
      <c r="I148" s="37">
        <v>12</v>
      </c>
      <c r="J148" s="19">
        <f t="shared" si="12"/>
        <v>134.46601941747602</v>
      </c>
      <c r="K148" s="19"/>
      <c r="L148" s="15"/>
      <c r="M148" s="12" t="b">
        <f t="shared" si="13"/>
        <v>0</v>
      </c>
      <c r="N148" s="18"/>
      <c r="O148" s="18"/>
      <c r="P148" s="15"/>
      <c r="Q148" s="12"/>
      <c r="R148" s="12"/>
    </row>
    <row r="149" spans="1:18" ht="19.5" customHeight="1">
      <c r="A149" s="19">
        <v>8</v>
      </c>
      <c r="B149" s="95" t="s">
        <v>280</v>
      </c>
      <c r="C149" s="94" t="s">
        <v>49</v>
      </c>
      <c r="D149" s="32"/>
      <c r="E149" s="78">
        <v>0.0321875</v>
      </c>
      <c r="F149" s="93">
        <v>0.0125</v>
      </c>
      <c r="G149" s="34">
        <f t="shared" si="11"/>
        <v>0.0196875</v>
      </c>
      <c r="H149" s="19">
        <v>8</v>
      </c>
      <c r="I149" s="35">
        <v>11</v>
      </c>
      <c r="J149" s="19">
        <f t="shared" si="12"/>
        <v>137.62135922330089</v>
      </c>
      <c r="K149" s="19"/>
      <c r="L149" s="15"/>
      <c r="M149" s="12" t="b">
        <f t="shared" si="13"/>
        <v>0</v>
      </c>
      <c r="N149" s="18"/>
      <c r="O149" s="18"/>
      <c r="P149" s="15"/>
      <c r="Q149" s="12"/>
      <c r="R149" s="12"/>
    </row>
    <row r="150" spans="1:18" ht="19.5" customHeight="1">
      <c r="A150" s="19">
        <v>9</v>
      </c>
      <c r="B150" s="91" t="s">
        <v>278</v>
      </c>
      <c r="C150" s="94" t="s">
        <v>51</v>
      </c>
      <c r="D150" s="32"/>
      <c r="E150" s="78">
        <v>0.026909722222222224</v>
      </c>
      <c r="F150" s="93">
        <v>0.00694444444444444</v>
      </c>
      <c r="G150" s="34">
        <f t="shared" si="11"/>
        <v>0.019965277777777783</v>
      </c>
      <c r="H150" s="19">
        <v>9</v>
      </c>
      <c r="I150" s="35">
        <v>10</v>
      </c>
      <c r="J150" s="19">
        <f t="shared" si="12"/>
        <v>139.56310679611644</v>
      </c>
      <c r="K150" s="19"/>
      <c r="L150" s="15"/>
      <c r="M150" s="12" t="b">
        <f t="shared" si="13"/>
        <v>0</v>
      </c>
      <c r="N150" s="18"/>
      <c r="O150" s="18"/>
      <c r="P150" s="15"/>
      <c r="Q150" s="12"/>
      <c r="R150" s="12"/>
    </row>
    <row r="151" spans="1:18" ht="19.5" customHeight="1">
      <c r="A151" s="19">
        <v>10</v>
      </c>
      <c r="B151" s="142" t="s">
        <v>153</v>
      </c>
      <c r="C151" s="94" t="s">
        <v>50</v>
      </c>
      <c r="D151" s="150"/>
      <c r="E151" s="77">
        <v>0.045000000000000005</v>
      </c>
      <c r="F151" s="93">
        <v>0.025</v>
      </c>
      <c r="G151" s="34">
        <f t="shared" si="11"/>
        <v>0.020000000000000004</v>
      </c>
      <c r="H151" s="19">
        <v>10</v>
      </c>
      <c r="I151" s="35" t="s">
        <v>44</v>
      </c>
      <c r="J151" s="19">
        <f t="shared" si="12"/>
        <v>139.80582524271838</v>
      </c>
      <c r="K151" s="19"/>
      <c r="L151" s="15"/>
      <c r="M151" s="12" t="b">
        <f t="shared" si="13"/>
        <v>0</v>
      </c>
      <c r="N151" s="18"/>
      <c r="O151" s="18"/>
      <c r="P151" s="15"/>
      <c r="Q151" s="12"/>
      <c r="R151" s="12"/>
    </row>
    <row r="152" spans="1:18" ht="19.5" customHeight="1">
      <c r="A152" s="19">
        <v>11</v>
      </c>
      <c r="B152" s="91" t="s">
        <v>247</v>
      </c>
      <c r="C152" s="94" t="s">
        <v>95</v>
      </c>
      <c r="D152" s="32"/>
      <c r="E152" s="80">
        <v>0.029317129629629634</v>
      </c>
      <c r="F152" s="93">
        <v>0.00902777777777777</v>
      </c>
      <c r="G152" s="34">
        <f t="shared" si="11"/>
        <v>0.020289351851851864</v>
      </c>
      <c r="H152" s="19">
        <v>11</v>
      </c>
      <c r="I152" s="35" t="s">
        <v>44</v>
      </c>
      <c r="J152" s="19">
        <f t="shared" si="12"/>
        <v>141.82847896440128</v>
      </c>
      <c r="K152" s="19"/>
      <c r="L152" s="15"/>
      <c r="M152" s="18"/>
      <c r="N152" s="18"/>
      <c r="O152" s="18"/>
      <c r="P152" s="15"/>
      <c r="Q152" s="12"/>
      <c r="R152" s="12"/>
    </row>
    <row r="153" spans="1:18" ht="19.5" customHeight="1">
      <c r="A153" s="19">
        <v>12</v>
      </c>
      <c r="B153" s="91" t="s">
        <v>216</v>
      </c>
      <c r="C153" s="94" t="s">
        <v>97</v>
      </c>
      <c r="D153" s="32"/>
      <c r="E153" s="77">
        <v>0.04207175925925926</v>
      </c>
      <c r="F153" s="99">
        <v>0.0208333333333333</v>
      </c>
      <c r="G153" s="56">
        <f t="shared" si="11"/>
        <v>0.02123842592592596</v>
      </c>
      <c r="H153" s="19">
        <v>12</v>
      </c>
      <c r="I153" s="37">
        <v>9</v>
      </c>
      <c r="J153" s="19">
        <f t="shared" si="12"/>
        <v>148.46278317152118</v>
      </c>
      <c r="K153" s="19"/>
      <c r="L153" s="15"/>
      <c r="M153" s="18"/>
      <c r="N153" s="18"/>
      <c r="O153" s="18"/>
      <c r="P153" s="15"/>
      <c r="Q153" s="12"/>
      <c r="R153" s="12"/>
    </row>
    <row r="154" spans="1:18" ht="19.5" customHeight="1">
      <c r="A154" s="19">
        <v>13</v>
      </c>
      <c r="B154" s="104" t="s">
        <v>282</v>
      </c>
      <c r="C154" s="94" t="s">
        <v>49</v>
      </c>
      <c r="D154" s="2"/>
      <c r="E154" s="77">
        <v>0.04739583333333333</v>
      </c>
      <c r="F154" s="93">
        <v>0.0256944444444444</v>
      </c>
      <c r="G154" s="34">
        <f t="shared" si="11"/>
        <v>0.02170138888888893</v>
      </c>
      <c r="H154" s="19">
        <v>13</v>
      </c>
      <c r="I154" s="35" t="s">
        <v>44</v>
      </c>
      <c r="J154" s="19">
        <f t="shared" si="12"/>
        <v>151.6990291262138</v>
      </c>
      <c r="K154" s="19"/>
      <c r="L154" s="15"/>
      <c r="M154" s="18"/>
      <c r="N154" s="18"/>
      <c r="O154" s="18"/>
      <c r="P154" s="15"/>
      <c r="Q154" s="12"/>
      <c r="R154" s="12"/>
    </row>
    <row r="155" spans="1:18" ht="19.5" customHeight="1">
      <c r="A155" s="19">
        <v>14</v>
      </c>
      <c r="B155" s="95" t="s">
        <v>281</v>
      </c>
      <c r="C155" s="94" t="s">
        <v>17</v>
      </c>
      <c r="D155" s="32"/>
      <c r="E155" s="78">
        <v>0.04146990740740741</v>
      </c>
      <c r="F155" s="93">
        <v>0.0194444444444444</v>
      </c>
      <c r="G155" s="34">
        <f t="shared" si="11"/>
        <v>0.022025462962963007</v>
      </c>
      <c r="H155" s="19">
        <v>14</v>
      </c>
      <c r="I155" s="35">
        <v>8</v>
      </c>
      <c r="J155" s="19">
        <f t="shared" si="12"/>
        <v>153.9644012944986</v>
      </c>
      <c r="K155" s="19"/>
      <c r="L155" s="15"/>
      <c r="M155" s="18"/>
      <c r="N155" s="18"/>
      <c r="O155" s="12"/>
      <c r="P155" s="12"/>
      <c r="Q155" s="12"/>
      <c r="R155" s="12"/>
    </row>
    <row r="156" spans="1:18" ht="19.5" customHeight="1">
      <c r="A156" s="19">
        <v>15</v>
      </c>
      <c r="B156" s="91" t="s">
        <v>258</v>
      </c>
      <c r="C156" s="94" t="s">
        <v>96</v>
      </c>
      <c r="D156" s="19"/>
      <c r="E156" s="77">
        <v>0.04065972222222222</v>
      </c>
      <c r="F156" s="93">
        <v>0.0180555555555555</v>
      </c>
      <c r="G156" s="34">
        <f t="shared" si="11"/>
        <v>0.022604166666666724</v>
      </c>
      <c r="H156" s="19">
        <v>15</v>
      </c>
      <c r="I156" s="35">
        <v>7</v>
      </c>
      <c r="J156" s="19">
        <f t="shared" si="12"/>
        <v>158.00970873786437</v>
      </c>
      <c r="K156" s="19"/>
      <c r="L156" s="15"/>
      <c r="M156" s="18"/>
      <c r="N156" s="18"/>
      <c r="O156" s="12"/>
      <c r="P156" s="12"/>
      <c r="Q156" s="12"/>
      <c r="R156" s="12"/>
    </row>
    <row r="157" spans="1:18" ht="19.5" customHeight="1">
      <c r="A157" s="19">
        <v>16</v>
      </c>
      <c r="B157" s="91" t="s">
        <v>232</v>
      </c>
      <c r="C157" s="94" t="s">
        <v>20</v>
      </c>
      <c r="D157" s="19"/>
      <c r="E157" s="79">
        <v>0.024212962962962964</v>
      </c>
      <c r="F157" s="93">
        <v>0.001388888888888889</v>
      </c>
      <c r="G157" s="34">
        <f t="shared" si="11"/>
        <v>0.022824074074074076</v>
      </c>
      <c r="H157" s="19">
        <v>16</v>
      </c>
      <c r="I157" s="35">
        <v>6</v>
      </c>
      <c r="J157" s="19">
        <f t="shared" si="12"/>
        <v>159.54692556634296</v>
      </c>
      <c r="K157" s="19"/>
      <c r="L157" s="15"/>
      <c r="M157" s="18"/>
      <c r="N157" s="18"/>
      <c r="O157" s="12"/>
      <c r="P157" s="12"/>
      <c r="Q157" s="12"/>
      <c r="R157" s="12"/>
    </row>
    <row r="158" spans="1:18" ht="19.5" customHeight="1">
      <c r="A158" s="19">
        <v>17</v>
      </c>
      <c r="B158" s="91" t="s">
        <v>230</v>
      </c>
      <c r="C158" s="94" t="s">
        <v>21</v>
      </c>
      <c r="D158" s="19"/>
      <c r="E158" s="77">
        <v>0.046678240740740735</v>
      </c>
      <c r="F158" s="93">
        <v>0.0229166666666666</v>
      </c>
      <c r="G158" s="34">
        <f t="shared" si="11"/>
        <v>0.023761574074074136</v>
      </c>
      <c r="H158" s="19">
        <v>17</v>
      </c>
      <c r="I158" s="35">
        <v>5</v>
      </c>
      <c r="J158" s="19">
        <f t="shared" si="12"/>
        <v>166.1003236245958</v>
      </c>
      <c r="K158" s="19"/>
      <c r="L158" s="15"/>
      <c r="M158" s="18"/>
      <c r="N158" s="18"/>
      <c r="O158" s="12"/>
      <c r="P158" s="12"/>
      <c r="Q158" s="12"/>
      <c r="R158" s="12"/>
    </row>
    <row r="159" spans="1:18" ht="19.5" customHeight="1">
      <c r="A159" s="19">
        <v>18</v>
      </c>
      <c r="B159" s="91" t="s">
        <v>229</v>
      </c>
      <c r="C159" s="94" t="s">
        <v>21</v>
      </c>
      <c r="D159" s="32"/>
      <c r="E159" s="78">
        <v>0.03481481481481481</v>
      </c>
      <c r="F159" s="93">
        <v>0.00972222222222222</v>
      </c>
      <c r="G159" s="34">
        <f t="shared" si="11"/>
        <v>0.02509259259259259</v>
      </c>
      <c r="H159" s="19">
        <v>18</v>
      </c>
      <c r="I159" s="35" t="s">
        <v>44</v>
      </c>
      <c r="J159" s="19">
        <f t="shared" si="12"/>
        <v>175.40453074433643</v>
      </c>
      <c r="K159" s="19"/>
      <c r="L159" s="15"/>
      <c r="M159" s="18"/>
      <c r="N159" s="18"/>
      <c r="O159" s="12"/>
      <c r="P159" s="12"/>
      <c r="Q159" s="12"/>
      <c r="R159" s="12"/>
    </row>
    <row r="160" spans="1:18" ht="19.5" customHeight="1">
      <c r="A160" s="19">
        <v>19</v>
      </c>
      <c r="B160" s="142" t="s">
        <v>234</v>
      </c>
      <c r="C160" s="94" t="s">
        <v>20</v>
      </c>
      <c r="D160" s="32"/>
      <c r="E160" s="78">
        <v>0.040625</v>
      </c>
      <c r="F160" s="93">
        <v>0.0145833333333333</v>
      </c>
      <c r="G160" s="34">
        <f t="shared" si="11"/>
        <v>0.0260416666666667</v>
      </c>
      <c r="H160" s="19">
        <v>19</v>
      </c>
      <c r="I160" s="35" t="s">
        <v>44</v>
      </c>
      <c r="J160" s="19">
        <f t="shared" si="12"/>
        <v>182.03883495145644</v>
      </c>
      <c r="K160" s="19"/>
      <c r="L160" s="15"/>
      <c r="M160" s="18"/>
      <c r="N160" s="18"/>
      <c r="O160" s="12"/>
      <c r="P160" s="12"/>
      <c r="Q160" s="12"/>
      <c r="R160" s="12"/>
    </row>
    <row r="161" spans="1:18" ht="19.5" customHeight="1">
      <c r="A161" s="19">
        <v>20</v>
      </c>
      <c r="B161" s="91" t="s">
        <v>276</v>
      </c>
      <c r="C161" s="94" t="s">
        <v>19</v>
      </c>
      <c r="D161" s="19"/>
      <c r="E161" s="78">
        <v>0.027083333333333334</v>
      </c>
      <c r="F161" s="93">
        <v>0.0006944444444444445</v>
      </c>
      <c r="G161" s="34">
        <f t="shared" si="11"/>
        <v>0.02638888888888889</v>
      </c>
      <c r="H161" s="19">
        <v>20</v>
      </c>
      <c r="I161" s="35" t="s">
        <v>44</v>
      </c>
      <c r="J161" s="19">
        <f t="shared" si="12"/>
        <v>184.46601941747562</v>
      </c>
      <c r="K161" s="19"/>
      <c r="L161" s="15"/>
      <c r="M161" s="18"/>
      <c r="N161" s="18"/>
      <c r="O161" s="12"/>
      <c r="P161" s="12"/>
      <c r="Q161" s="12"/>
      <c r="R161" s="12"/>
    </row>
    <row r="162" spans="1:18" ht="19.5" customHeight="1">
      <c r="A162" s="19">
        <v>21</v>
      </c>
      <c r="B162" s="91" t="s">
        <v>121</v>
      </c>
      <c r="C162" s="94" t="s">
        <v>52</v>
      </c>
      <c r="D162" s="32"/>
      <c r="E162" s="78">
        <v>0.04108796296296296</v>
      </c>
      <c r="F162" s="93">
        <v>0.0131944444444444</v>
      </c>
      <c r="G162" s="34">
        <f t="shared" si="11"/>
        <v>0.02789351851851856</v>
      </c>
      <c r="H162" s="19">
        <v>21</v>
      </c>
      <c r="I162" s="35">
        <v>4</v>
      </c>
      <c r="J162" s="19">
        <f t="shared" si="12"/>
        <v>194.9838187702267</v>
      </c>
      <c r="K162" s="19"/>
      <c r="L162" s="15"/>
      <c r="M162" s="18"/>
      <c r="N162" s="18"/>
      <c r="O162" s="18"/>
      <c r="P162" s="12"/>
      <c r="Q162" s="12"/>
      <c r="R162" s="12"/>
    </row>
    <row r="163" spans="1:18" ht="19.5" customHeight="1">
      <c r="A163" s="19">
        <v>22</v>
      </c>
      <c r="B163" s="91" t="s">
        <v>251</v>
      </c>
      <c r="C163" s="94" t="s">
        <v>25</v>
      </c>
      <c r="D163" s="32"/>
      <c r="E163" s="78">
        <v>0.05232638888888889</v>
      </c>
      <c r="F163" s="93">
        <v>0.0236111111111111</v>
      </c>
      <c r="G163" s="34">
        <f t="shared" si="11"/>
        <v>0.028715277777777787</v>
      </c>
      <c r="H163" s="19">
        <v>22</v>
      </c>
      <c r="I163" s="35" t="s">
        <v>44</v>
      </c>
      <c r="J163" s="19">
        <f t="shared" si="12"/>
        <v>200.72815533980574</v>
      </c>
      <c r="K163" s="19"/>
      <c r="L163" s="15"/>
      <c r="M163" s="18"/>
      <c r="N163" s="18"/>
      <c r="O163" s="18"/>
      <c r="P163" s="12"/>
      <c r="Q163" s="12"/>
      <c r="R163" s="12"/>
    </row>
    <row r="164" spans="1:18" ht="19.5" customHeight="1">
      <c r="A164" s="19">
        <v>23</v>
      </c>
      <c r="B164" s="95" t="s">
        <v>238</v>
      </c>
      <c r="C164" s="146" t="s">
        <v>63</v>
      </c>
      <c r="D164" s="32"/>
      <c r="E164" s="78">
        <v>0.03163194444444444</v>
      </c>
      <c r="F164" s="93">
        <v>0.00277777777777777</v>
      </c>
      <c r="G164" s="34">
        <f t="shared" si="11"/>
        <v>0.02885416666666667</v>
      </c>
      <c r="H164" s="19">
        <v>23</v>
      </c>
      <c r="I164" s="35" t="s">
        <v>44</v>
      </c>
      <c r="J164" s="19">
        <f t="shared" si="12"/>
        <v>201.6990291262135</v>
      </c>
      <c r="K164" s="19"/>
      <c r="L164" s="15"/>
      <c r="M164" s="18"/>
      <c r="N164" s="18"/>
      <c r="O164" s="18"/>
      <c r="P164" s="12"/>
      <c r="Q164" s="12"/>
      <c r="R164" s="12"/>
    </row>
    <row r="165" spans="1:18" ht="19.5" customHeight="1">
      <c r="A165" s="19">
        <v>24</v>
      </c>
      <c r="B165" s="91" t="s">
        <v>123</v>
      </c>
      <c r="C165" s="103" t="s">
        <v>97</v>
      </c>
      <c r="D165" s="32"/>
      <c r="E165" s="78">
        <v>0.03809027777777778</v>
      </c>
      <c r="F165" s="93">
        <v>0.00763888888888888</v>
      </c>
      <c r="G165" s="34">
        <f t="shared" si="11"/>
        <v>0.0304513888888889</v>
      </c>
      <c r="H165" s="19">
        <v>24</v>
      </c>
      <c r="I165" s="35" t="s">
        <v>44</v>
      </c>
      <c r="J165" s="19">
        <f t="shared" si="12"/>
        <v>212.86407766990285</v>
      </c>
      <c r="K165" s="19"/>
      <c r="L165" s="15"/>
      <c r="M165" s="18"/>
      <c r="N165" s="18"/>
      <c r="O165" s="18"/>
      <c r="P165" s="12"/>
      <c r="Q165" s="12"/>
      <c r="R165" s="12"/>
    </row>
    <row r="166" spans="1:18" ht="19.5" customHeight="1">
      <c r="A166" s="19">
        <v>25</v>
      </c>
      <c r="B166" s="91" t="s">
        <v>255</v>
      </c>
      <c r="C166" s="94" t="s">
        <v>23</v>
      </c>
      <c r="D166" s="32"/>
      <c r="E166" s="78">
        <v>0.032615740740740744</v>
      </c>
      <c r="F166" s="93">
        <v>0.00208333333333333</v>
      </c>
      <c r="G166" s="34">
        <f t="shared" si="11"/>
        <v>0.030532407407407414</v>
      </c>
      <c r="H166" s="19">
        <v>25</v>
      </c>
      <c r="I166" s="35">
        <v>3</v>
      </c>
      <c r="J166" s="19">
        <f t="shared" si="12"/>
        <v>213.43042071197402</v>
      </c>
      <c r="K166" s="19"/>
      <c r="L166" s="15"/>
      <c r="M166" s="18"/>
      <c r="N166" s="18"/>
      <c r="O166" s="18"/>
      <c r="P166" s="12"/>
      <c r="Q166" s="12"/>
      <c r="R166" s="12"/>
    </row>
    <row r="167" spans="1:18" ht="19.5" customHeight="1">
      <c r="A167" s="19">
        <v>26</v>
      </c>
      <c r="B167" s="104" t="s">
        <v>241</v>
      </c>
      <c r="C167" s="94" t="s">
        <v>48</v>
      </c>
      <c r="D167" s="32"/>
      <c r="E167" s="78">
        <v>0.04793981481481482</v>
      </c>
      <c r="F167" s="93">
        <v>0.0173611111111111</v>
      </c>
      <c r="G167" s="34">
        <f t="shared" si="11"/>
        <v>0.030578703703703716</v>
      </c>
      <c r="H167" s="19">
        <v>26</v>
      </c>
      <c r="I167" s="35" t="s">
        <v>44</v>
      </c>
      <c r="J167" s="19">
        <f t="shared" si="12"/>
        <v>213.7540453074433</v>
      </c>
      <c r="K167" s="19"/>
      <c r="L167" s="15"/>
      <c r="M167" s="18"/>
      <c r="N167" s="18"/>
      <c r="O167" s="18"/>
      <c r="P167" s="12"/>
      <c r="Q167" s="12"/>
      <c r="R167" s="12"/>
    </row>
    <row r="168" spans="1:18" ht="19.5" customHeight="1">
      <c r="A168" s="19">
        <v>27</v>
      </c>
      <c r="B168" s="95" t="s">
        <v>277</v>
      </c>
      <c r="C168" s="94" t="s">
        <v>17</v>
      </c>
      <c r="D168" s="32"/>
      <c r="E168" s="78">
        <v>0.037905092592592594</v>
      </c>
      <c r="F168" s="93">
        <v>0.00625</v>
      </c>
      <c r="G168" s="34">
        <f aca="true" t="shared" si="14" ref="G168:G179">E168-F168</f>
        <v>0.031655092592592596</v>
      </c>
      <c r="H168" s="19">
        <v>27</v>
      </c>
      <c r="I168" s="35" t="s">
        <v>44</v>
      </c>
      <c r="J168" s="19">
        <f t="shared" si="12"/>
        <v>221.27831715210345</v>
      </c>
      <c r="K168" s="19"/>
      <c r="L168" s="15"/>
      <c r="M168" s="18"/>
      <c r="N168" s="12"/>
      <c r="O168" s="18"/>
      <c r="P168" s="12"/>
      <c r="Q168" s="12"/>
      <c r="R168" s="12"/>
    </row>
    <row r="169" spans="1:18" ht="19.5" customHeight="1">
      <c r="A169" s="19">
        <v>28</v>
      </c>
      <c r="B169" s="91" t="s">
        <v>259</v>
      </c>
      <c r="C169" s="94" t="s">
        <v>96</v>
      </c>
      <c r="D169" s="32"/>
      <c r="E169" s="80">
        <v>0.04204861111111111</v>
      </c>
      <c r="F169" s="90">
        <v>0.00486111111111111</v>
      </c>
      <c r="G169" s="34">
        <f t="shared" si="14"/>
        <v>0.037187500000000005</v>
      </c>
      <c r="H169" s="19">
        <v>28</v>
      </c>
      <c r="I169" s="35" t="s">
        <v>44</v>
      </c>
      <c r="J169" s="19">
        <f t="shared" si="12"/>
        <v>259.95145631067953</v>
      </c>
      <c r="K169" s="19"/>
      <c r="L169" s="12"/>
      <c r="M169" s="12"/>
      <c r="N169" s="18"/>
      <c r="O169" s="18"/>
      <c r="P169" s="12"/>
      <c r="Q169" s="12"/>
      <c r="R169" s="12"/>
    </row>
    <row r="170" spans="1:18" ht="19.5" customHeight="1">
      <c r="A170" s="19">
        <v>29</v>
      </c>
      <c r="B170" s="91" t="s">
        <v>264</v>
      </c>
      <c r="C170" s="94" t="s">
        <v>52</v>
      </c>
      <c r="D170" s="19"/>
      <c r="E170" s="77">
        <v>0.041053240740740744</v>
      </c>
      <c r="F170" s="147">
        <v>0</v>
      </c>
      <c r="G170" s="34">
        <f t="shared" si="14"/>
        <v>0.041053240740740744</v>
      </c>
      <c r="H170" s="19">
        <v>29</v>
      </c>
      <c r="I170" s="35" t="s">
        <v>44</v>
      </c>
      <c r="J170" s="19">
        <f t="shared" si="12"/>
        <v>286.9741100323623</v>
      </c>
      <c r="K170" s="19"/>
      <c r="L170" s="12"/>
      <c r="M170" s="12"/>
      <c r="N170" s="18"/>
      <c r="O170" s="18"/>
      <c r="P170" s="12"/>
      <c r="Q170" s="12"/>
      <c r="R170" s="12"/>
    </row>
    <row r="171" spans="1:18" ht="19.5" customHeight="1">
      <c r="A171" s="19">
        <v>30</v>
      </c>
      <c r="B171" s="142" t="s">
        <v>306</v>
      </c>
      <c r="C171" s="94" t="s">
        <v>98</v>
      </c>
      <c r="D171" s="32"/>
      <c r="E171" s="78">
        <v>0.05226851851851852</v>
      </c>
      <c r="F171" s="93">
        <v>0.0111111111111111</v>
      </c>
      <c r="G171" s="34">
        <f t="shared" si="14"/>
        <v>0.04115740740740742</v>
      </c>
      <c r="H171" s="82">
        <v>30</v>
      </c>
      <c r="I171" s="35">
        <v>2</v>
      </c>
      <c r="J171" s="19">
        <f t="shared" si="12"/>
        <v>287.7022653721682</v>
      </c>
      <c r="K171" s="19"/>
      <c r="L171" s="12"/>
      <c r="M171" s="12"/>
      <c r="N171" s="18"/>
      <c r="O171" s="18"/>
      <c r="P171" s="12"/>
      <c r="Q171" s="12"/>
      <c r="R171" s="12"/>
    </row>
    <row r="172" spans="1:18" ht="19.5" customHeight="1">
      <c r="A172" s="19">
        <v>31</v>
      </c>
      <c r="B172" s="91" t="s">
        <v>307</v>
      </c>
      <c r="C172" s="94" t="s">
        <v>98</v>
      </c>
      <c r="D172" s="19"/>
      <c r="E172" s="77">
        <v>0.06633101851851851</v>
      </c>
      <c r="F172" s="99">
        <v>0.0243055555555555</v>
      </c>
      <c r="G172" s="34">
        <f t="shared" si="14"/>
        <v>0.042025462962963014</v>
      </c>
      <c r="H172" s="82" t="s">
        <v>43</v>
      </c>
      <c r="I172" s="35"/>
      <c r="J172" s="19">
        <f t="shared" si="12"/>
        <v>293.770226537217</v>
      </c>
      <c r="K172" s="19"/>
      <c r="L172" s="12"/>
      <c r="M172" s="12"/>
      <c r="N172" s="18"/>
      <c r="O172" s="18"/>
      <c r="P172" s="12"/>
      <c r="Q172" s="12"/>
      <c r="R172" s="12"/>
    </row>
    <row r="173" spans="1:18" ht="19.5" customHeight="1">
      <c r="A173" s="19">
        <v>32</v>
      </c>
      <c r="B173" s="95" t="s">
        <v>222</v>
      </c>
      <c r="C173" s="94" t="s">
        <v>53</v>
      </c>
      <c r="D173" s="32"/>
      <c r="E173" s="78">
        <v>0.05203703703703704</v>
      </c>
      <c r="F173" s="93">
        <v>0.00833333333333333</v>
      </c>
      <c r="G173" s="34">
        <f t="shared" si="14"/>
        <v>0.04370370370370371</v>
      </c>
      <c r="H173" s="83" t="s">
        <v>43</v>
      </c>
      <c r="I173" s="35"/>
      <c r="J173" s="19">
        <f t="shared" si="12"/>
        <v>305.50161812297716</v>
      </c>
      <c r="K173" s="19"/>
      <c r="L173" s="12"/>
      <c r="M173" s="12"/>
      <c r="N173" s="18"/>
      <c r="O173" s="18"/>
      <c r="P173" s="12"/>
      <c r="Q173" s="12"/>
      <c r="R173" s="12"/>
    </row>
    <row r="174" spans="1:18" ht="19.5" customHeight="1">
      <c r="A174" s="19">
        <v>33</v>
      </c>
      <c r="B174" s="91" t="s">
        <v>127</v>
      </c>
      <c r="C174" s="94" t="s">
        <v>51</v>
      </c>
      <c r="D174" s="32"/>
      <c r="E174" s="80">
        <v>0.07305555555555555</v>
      </c>
      <c r="F174" s="90">
        <v>0.0222222222222222</v>
      </c>
      <c r="G174" s="56">
        <f t="shared" si="14"/>
        <v>0.050833333333333355</v>
      </c>
      <c r="H174" s="82" t="s">
        <v>43</v>
      </c>
      <c r="I174" s="84"/>
      <c r="J174" s="19">
        <f t="shared" si="12"/>
        <v>355.33980582524265</v>
      </c>
      <c r="K174" s="20"/>
      <c r="L174" s="12"/>
      <c r="M174" s="12"/>
      <c r="N174" s="18"/>
      <c r="O174" s="18"/>
      <c r="P174" s="12"/>
      <c r="Q174" s="12"/>
      <c r="R174" s="12"/>
    </row>
    <row r="175" spans="1:18" ht="19.5" customHeight="1">
      <c r="A175" s="19">
        <v>34</v>
      </c>
      <c r="B175" s="91" t="s">
        <v>254</v>
      </c>
      <c r="C175" s="94" t="s">
        <v>23</v>
      </c>
      <c r="D175" s="19"/>
      <c r="E175" s="81">
        <v>0.06769675925925926</v>
      </c>
      <c r="F175" s="99">
        <v>0.0152777777777777</v>
      </c>
      <c r="G175" s="34">
        <f t="shared" si="14"/>
        <v>0.052418981481481566</v>
      </c>
      <c r="H175" s="19" t="s">
        <v>43</v>
      </c>
      <c r="I175" s="63"/>
      <c r="J175" s="19">
        <f>G174/$G$7*100</f>
        <v>413.9491046182819</v>
      </c>
      <c r="K175" s="19"/>
      <c r="L175" s="15"/>
      <c r="M175" s="12"/>
      <c r="N175" s="18"/>
      <c r="O175" s="18"/>
      <c r="P175" s="12"/>
      <c r="Q175" s="12"/>
      <c r="R175" s="12"/>
    </row>
    <row r="176" spans="1:18" ht="19.5" customHeight="1">
      <c r="A176" s="19">
        <v>35</v>
      </c>
      <c r="B176" s="95"/>
      <c r="C176" s="94" t="s">
        <v>24</v>
      </c>
      <c r="D176" s="32"/>
      <c r="E176" s="78">
        <v>0.07596064814814814</v>
      </c>
      <c r="F176" s="99">
        <v>0.0166666666666666</v>
      </c>
      <c r="G176" s="34">
        <f t="shared" si="14"/>
        <v>0.05929398148148154</v>
      </c>
      <c r="H176" s="19"/>
      <c r="I176" s="63"/>
      <c r="J176" s="19">
        <f>G175/$G$7*100</f>
        <v>426.8614514608837</v>
      </c>
      <c r="K176" s="19"/>
      <c r="L176" s="15"/>
      <c r="M176" s="12"/>
      <c r="N176" s="18"/>
      <c r="O176" s="18"/>
      <c r="P176" s="12"/>
      <c r="Q176" s="12"/>
      <c r="R176" s="12"/>
    </row>
    <row r="177" spans="1:18" ht="19.5" customHeight="1">
      <c r="A177" s="19">
        <v>36</v>
      </c>
      <c r="B177" s="98"/>
      <c r="C177" s="96" t="s">
        <v>47</v>
      </c>
      <c r="D177" s="19"/>
      <c r="E177" s="77">
        <v>0.08187499999999999</v>
      </c>
      <c r="F177" s="152">
        <v>0.01875</v>
      </c>
      <c r="G177" s="34">
        <f t="shared" si="14"/>
        <v>0.06312499999999999</v>
      </c>
      <c r="H177" s="19"/>
      <c r="I177" s="63"/>
      <c r="J177" s="19">
        <f>G176/$G$7*100</f>
        <v>482.84637134778217</v>
      </c>
      <c r="K177" s="19"/>
      <c r="L177" s="15"/>
      <c r="M177" s="12"/>
      <c r="N177" s="18"/>
      <c r="O177" s="18"/>
      <c r="P177" s="12"/>
      <c r="Q177" s="12"/>
      <c r="R177" s="12"/>
    </row>
    <row r="178" spans="1:18" ht="15">
      <c r="A178" s="12"/>
      <c r="B178" s="95"/>
      <c r="C178" s="94" t="s">
        <v>24</v>
      </c>
      <c r="D178" s="151"/>
      <c r="E178" s="154">
        <v>0.07349537037037036</v>
      </c>
      <c r="F178" s="99">
        <v>0.00347222222222222</v>
      </c>
      <c r="G178" s="34">
        <f t="shared" si="14"/>
        <v>0.07002314814814814</v>
      </c>
      <c r="H178" s="12"/>
      <c r="I178" s="13"/>
      <c r="J178" s="19">
        <f>G177/$G$7*100</f>
        <v>514.0433553251612</v>
      </c>
      <c r="K178" s="12"/>
      <c r="L178" s="12"/>
      <c r="M178" s="12"/>
      <c r="N178" s="12"/>
      <c r="O178" s="12"/>
      <c r="P178" s="12"/>
      <c r="Q178" s="12"/>
      <c r="R178" s="12"/>
    </row>
    <row r="179" spans="2:18" ht="15">
      <c r="B179" s="98"/>
      <c r="C179" s="96" t="s">
        <v>47</v>
      </c>
      <c r="D179" s="151"/>
      <c r="E179" s="154">
        <v>0.08196759259259259</v>
      </c>
      <c r="F179" s="152">
        <v>0.00555555555555555</v>
      </c>
      <c r="G179" s="34">
        <f t="shared" si="14"/>
        <v>0.07641203703703704</v>
      </c>
      <c r="I179" s="13"/>
      <c r="J179" s="19">
        <f>G178/$G$7*100</f>
        <v>570.2167766258207</v>
      </c>
      <c r="K179" s="12"/>
      <c r="L179" s="12"/>
      <c r="M179" s="12"/>
      <c r="N179" s="12"/>
      <c r="O179" s="12"/>
      <c r="P179" s="12"/>
      <c r="Q179" s="12"/>
      <c r="R179" s="12"/>
    </row>
    <row r="180" spans="1:18" ht="12.75">
      <c r="A180" s="12"/>
      <c r="B180" s="12"/>
      <c r="C180" s="12"/>
      <c r="D180" s="12"/>
      <c r="E180" s="17"/>
      <c r="F180" s="12"/>
      <c r="G180" s="12"/>
      <c r="H180" s="12"/>
      <c r="I180" s="13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2:16" ht="12.75">
      <c r="L181" s="11"/>
      <c r="M181" s="11"/>
      <c r="N181" s="11"/>
      <c r="O181" s="11"/>
      <c r="P181" s="11"/>
    </row>
    <row r="182" spans="12:16" ht="12.75">
      <c r="L182" s="11"/>
      <c r="M182" s="11"/>
      <c r="N182" s="11"/>
      <c r="O182" s="11"/>
      <c r="P182" s="11"/>
    </row>
    <row r="183" spans="12:16" ht="12.75">
      <c r="L183" s="11"/>
      <c r="M183" s="11"/>
      <c r="N183" s="11"/>
      <c r="O183" s="11"/>
      <c r="P183" s="11"/>
    </row>
    <row r="184" spans="12:16" ht="12.75">
      <c r="L184" s="11"/>
      <c r="M184" s="11"/>
      <c r="N184" s="11"/>
      <c r="O184" s="11"/>
      <c r="P184" s="11"/>
    </row>
    <row r="185" spans="12:16" ht="12.75">
      <c r="L185" s="11"/>
      <c r="M185" s="11"/>
      <c r="N185" s="11"/>
      <c r="O185" s="11"/>
      <c r="P185" s="11"/>
    </row>
  </sheetData>
  <sheetProtection/>
  <mergeCells count="4">
    <mergeCell ref="B1:J1"/>
    <mergeCell ref="B2:J2"/>
    <mergeCell ref="B3:J3"/>
    <mergeCell ref="B4:J4"/>
  </mergeCells>
  <printOptions/>
  <pageMargins left="0.39" right="0.2362204724409449" top="0.44" bottom="0.24" header="0.15748031496062992" footer="0.1968503937007874"/>
  <pageSetup horizontalDpi="300" verticalDpi="300" orientation="portrait" paperSize="9" scale="91" r:id="rId1"/>
  <rowBreaks count="3" manualBreakCount="3">
    <brk id="48" max="11" man="1"/>
    <brk id="92" max="11" man="1"/>
    <brk id="1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3">
      <selection activeCell="G33" sqref="G33"/>
    </sheetView>
  </sheetViews>
  <sheetFormatPr defaultColWidth="9.140625" defaultRowHeight="12.75"/>
  <cols>
    <col min="1" max="1" width="6.28125" style="4" customWidth="1"/>
    <col min="2" max="2" width="17.140625" style="0" customWidth="1"/>
    <col min="7" max="7" width="10.140625" style="0" customWidth="1"/>
  </cols>
  <sheetData>
    <row r="1" spans="2:10" ht="15.75">
      <c r="B1" s="157" t="s">
        <v>39</v>
      </c>
      <c r="C1" s="157"/>
      <c r="D1" s="157"/>
      <c r="E1" s="157"/>
      <c r="F1" s="157"/>
      <c r="G1" s="5"/>
      <c r="H1" s="5"/>
      <c r="I1" s="5"/>
      <c r="J1" s="5"/>
    </row>
    <row r="2" spans="2:10" ht="15.75">
      <c r="B2" s="157" t="s">
        <v>308</v>
      </c>
      <c r="C2" s="157"/>
      <c r="D2" s="157"/>
      <c r="E2" s="157"/>
      <c r="F2" s="157"/>
      <c r="G2" s="5"/>
      <c r="H2" s="5"/>
      <c r="I2" s="5"/>
      <c r="J2" s="5"/>
    </row>
    <row r="3" spans="2:10" ht="15.75">
      <c r="B3" s="157" t="s">
        <v>40</v>
      </c>
      <c r="C3" s="157"/>
      <c r="D3" s="157"/>
      <c r="E3" s="157"/>
      <c r="F3" s="157"/>
      <c r="G3" s="5"/>
      <c r="H3" s="5"/>
      <c r="I3" s="5"/>
      <c r="J3" s="5"/>
    </row>
    <row r="4" spans="2:7" ht="12.75">
      <c r="B4" s="158" t="s">
        <v>35</v>
      </c>
      <c r="C4" s="158"/>
      <c r="D4" s="158"/>
      <c r="E4" s="158"/>
      <c r="F4" s="158"/>
      <c r="G4" s="6"/>
    </row>
    <row r="6" spans="1:8" ht="12.75">
      <c r="A6" s="7" t="s">
        <v>4</v>
      </c>
      <c r="B6" s="2" t="s">
        <v>5</v>
      </c>
      <c r="C6" s="24" t="s">
        <v>27</v>
      </c>
      <c r="D6" s="7" t="s">
        <v>28</v>
      </c>
      <c r="E6" s="7" t="s">
        <v>29</v>
      </c>
      <c r="F6" s="7" t="s">
        <v>30</v>
      </c>
      <c r="G6" s="7" t="s">
        <v>36</v>
      </c>
      <c r="H6" s="7" t="s">
        <v>14</v>
      </c>
    </row>
    <row r="7" spans="1:8" ht="12.75">
      <c r="A7" s="23">
        <v>1</v>
      </c>
      <c r="B7" s="25" t="s">
        <v>41</v>
      </c>
      <c r="C7" s="26">
        <v>16</v>
      </c>
      <c r="D7" s="23">
        <v>16</v>
      </c>
      <c r="E7" s="23">
        <v>20</v>
      </c>
      <c r="F7" s="23">
        <v>18</v>
      </c>
      <c r="G7" s="23">
        <f aca="true" t="shared" si="0" ref="G7:G25">C7+D7+E7+F7</f>
        <v>70</v>
      </c>
      <c r="H7" s="23" t="s">
        <v>207</v>
      </c>
    </row>
    <row r="8" spans="1:8" ht="12.75">
      <c r="A8" s="23">
        <v>2</v>
      </c>
      <c r="B8" s="25" t="s">
        <v>25</v>
      </c>
      <c r="C8" s="26">
        <v>18</v>
      </c>
      <c r="D8" s="23">
        <v>12</v>
      </c>
      <c r="E8" s="23">
        <v>18</v>
      </c>
      <c r="F8" s="23">
        <v>15</v>
      </c>
      <c r="G8" s="23">
        <f t="shared" si="0"/>
        <v>63</v>
      </c>
      <c r="H8" s="23" t="s">
        <v>208</v>
      </c>
    </row>
    <row r="9" spans="1:8" ht="12.75">
      <c r="A9" s="23">
        <v>3</v>
      </c>
      <c r="B9" s="25" t="s">
        <v>26</v>
      </c>
      <c r="C9" s="26">
        <v>20</v>
      </c>
      <c r="D9" s="23">
        <v>4</v>
      </c>
      <c r="E9" s="23">
        <v>15</v>
      </c>
      <c r="F9" s="23">
        <v>13</v>
      </c>
      <c r="G9" s="23">
        <f t="shared" si="0"/>
        <v>52</v>
      </c>
      <c r="H9" s="23" t="s">
        <v>209</v>
      </c>
    </row>
    <row r="10" spans="1:8" ht="12.75">
      <c r="A10" s="23">
        <v>4</v>
      </c>
      <c r="B10" s="25" t="s">
        <v>16</v>
      </c>
      <c r="C10" s="26">
        <v>15</v>
      </c>
      <c r="D10" s="23">
        <v>13</v>
      </c>
      <c r="E10" s="23">
        <v>14</v>
      </c>
      <c r="F10" s="23">
        <v>10</v>
      </c>
      <c r="G10" s="23">
        <f t="shared" si="0"/>
        <v>52</v>
      </c>
      <c r="H10" s="23">
        <v>4</v>
      </c>
    </row>
    <row r="11" spans="1:8" ht="12.75">
      <c r="A11" s="23">
        <v>5</v>
      </c>
      <c r="B11" s="25" t="s">
        <v>46</v>
      </c>
      <c r="C11" s="26">
        <v>10</v>
      </c>
      <c r="D11" s="23">
        <v>7</v>
      </c>
      <c r="E11" s="23">
        <v>12</v>
      </c>
      <c r="F11" s="23">
        <v>20</v>
      </c>
      <c r="G11" s="23">
        <f t="shared" si="0"/>
        <v>49</v>
      </c>
      <c r="H11" s="23">
        <v>5</v>
      </c>
    </row>
    <row r="12" spans="1:8" ht="12.75">
      <c r="A12" s="23">
        <v>6</v>
      </c>
      <c r="B12" s="25" t="s">
        <v>69</v>
      </c>
      <c r="C12" s="26">
        <v>4</v>
      </c>
      <c r="D12" s="23">
        <v>15</v>
      </c>
      <c r="E12" s="23">
        <v>16</v>
      </c>
      <c r="F12" s="23">
        <v>14</v>
      </c>
      <c r="G12" s="23">
        <f t="shared" si="0"/>
        <v>49</v>
      </c>
      <c r="H12" s="23">
        <v>6</v>
      </c>
    </row>
    <row r="13" spans="1:8" ht="12.75">
      <c r="A13" s="23">
        <v>7</v>
      </c>
      <c r="B13" s="25" t="s">
        <v>53</v>
      </c>
      <c r="C13" s="26">
        <v>14</v>
      </c>
      <c r="D13" s="23">
        <v>9</v>
      </c>
      <c r="E13" s="23">
        <v>8</v>
      </c>
      <c r="F13" s="23">
        <v>16</v>
      </c>
      <c r="G13" s="23">
        <f t="shared" si="0"/>
        <v>47</v>
      </c>
      <c r="H13" s="23">
        <v>7</v>
      </c>
    </row>
    <row r="14" spans="1:8" ht="12.75">
      <c r="A14" s="23">
        <v>8</v>
      </c>
      <c r="B14" s="25" t="s">
        <v>42</v>
      </c>
      <c r="C14" s="26">
        <v>9</v>
      </c>
      <c r="D14" s="23">
        <v>18</v>
      </c>
      <c r="E14" s="23">
        <v>9</v>
      </c>
      <c r="F14" s="23">
        <v>4</v>
      </c>
      <c r="G14" s="23">
        <f t="shared" si="0"/>
        <v>40</v>
      </c>
      <c r="H14" s="23">
        <v>8</v>
      </c>
    </row>
    <row r="15" spans="1:8" ht="12.75">
      <c r="A15" s="23">
        <v>9</v>
      </c>
      <c r="B15" s="25" t="s">
        <v>21</v>
      </c>
      <c r="C15" s="26">
        <v>7</v>
      </c>
      <c r="D15" s="23">
        <v>8</v>
      </c>
      <c r="E15" s="23">
        <v>13</v>
      </c>
      <c r="F15" s="23">
        <v>5</v>
      </c>
      <c r="G15" s="23">
        <f t="shared" si="0"/>
        <v>33</v>
      </c>
      <c r="H15" s="23">
        <v>9</v>
      </c>
    </row>
    <row r="16" spans="1:8" ht="12.75">
      <c r="A16" s="23">
        <v>10</v>
      </c>
      <c r="B16" s="25" t="s">
        <v>97</v>
      </c>
      <c r="C16" s="26">
        <v>13</v>
      </c>
      <c r="D16" s="23">
        <v>5</v>
      </c>
      <c r="E16" s="23">
        <v>5</v>
      </c>
      <c r="F16" s="23">
        <v>9</v>
      </c>
      <c r="G16" s="23">
        <f t="shared" si="0"/>
        <v>32</v>
      </c>
      <c r="H16" s="23">
        <v>10</v>
      </c>
    </row>
    <row r="17" spans="1:9" ht="12.75">
      <c r="A17" s="23">
        <v>11</v>
      </c>
      <c r="B17" s="25" t="s">
        <v>45</v>
      </c>
      <c r="C17" s="26">
        <v>11</v>
      </c>
      <c r="D17" s="23">
        <v>20</v>
      </c>
      <c r="E17" s="23">
        <v>0</v>
      </c>
      <c r="F17" s="23">
        <v>0</v>
      </c>
      <c r="G17" s="23">
        <f t="shared" si="0"/>
        <v>31</v>
      </c>
      <c r="H17" s="23">
        <v>12</v>
      </c>
      <c r="I17" s="4"/>
    </row>
    <row r="18" spans="1:9" ht="12.75">
      <c r="A18" s="23">
        <v>12</v>
      </c>
      <c r="B18" s="25" t="s">
        <v>96</v>
      </c>
      <c r="C18" s="26">
        <v>8</v>
      </c>
      <c r="D18" s="23">
        <v>10</v>
      </c>
      <c r="E18" s="23">
        <v>6</v>
      </c>
      <c r="F18" s="23">
        <v>7</v>
      </c>
      <c r="G18" s="23">
        <f t="shared" si="0"/>
        <v>31</v>
      </c>
      <c r="H18" s="23">
        <v>11</v>
      </c>
      <c r="I18" s="4"/>
    </row>
    <row r="19" spans="1:9" ht="12.75">
      <c r="A19" s="23">
        <v>13</v>
      </c>
      <c r="B19" s="25" t="s">
        <v>17</v>
      </c>
      <c r="C19" s="26">
        <v>0</v>
      </c>
      <c r="D19" s="23">
        <v>14</v>
      </c>
      <c r="E19" s="23">
        <v>7</v>
      </c>
      <c r="F19" s="23">
        <v>8</v>
      </c>
      <c r="G19" s="23">
        <f t="shared" si="0"/>
        <v>29</v>
      </c>
      <c r="H19" s="23">
        <v>14</v>
      </c>
      <c r="I19" s="4"/>
    </row>
    <row r="20" spans="1:9" ht="12.75">
      <c r="A20" s="23">
        <v>14</v>
      </c>
      <c r="B20" s="25" t="s">
        <v>18</v>
      </c>
      <c r="C20" s="26">
        <v>3</v>
      </c>
      <c r="D20" s="23">
        <v>11</v>
      </c>
      <c r="E20" s="23">
        <v>4</v>
      </c>
      <c r="F20" s="23">
        <v>11</v>
      </c>
      <c r="G20" s="23">
        <f t="shared" si="0"/>
        <v>29</v>
      </c>
      <c r="H20" s="23">
        <v>13</v>
      </c>
      <c r="I20" s="4"/>
    </row>
    <row r="21" spans="1:9" ht="12.75">
      <c r="A21" s="23">
        <v>15</v>
      </c>
      <c r="B21" s="25" t="s">
        <v>22</v>
      </c>
      <c r="C21" s="26">
        <v>12</v>
      </c>
      <c r="D21" s="23">
        <v>0</v>
      </c>
      <c r="E21" s="23">
        <v>3</v>
      </c>
      <c r="F21" s="23">
        <v>12</v>
      </c>
      <c r="G21" s="23">
        <f t="shared" si="0"/>
        <v>27</v>
      </c>
      <c r="H21" s="23">
        <v>15</v>
      </c>
      <c r="I21" s="4"/>
    </row>
    <row r="22" spans="1:9" ht="12.75">
      <c r="A22" s="23">
        <v>16</v>
      </c>
      <c r="B22" s="25" t="s">
        <v>23</v>
      </c>
      <c r="C22" s="26">
        <v>6</v>
      </c>
      <c r="D22" s="23">
        <v>6</v>
      </c>
      <c r="E22" s="23">
        <v>11</v>
      </c>
      <c r="F22" s="23">
        <v>3</v>
      </c>
      <c r="G22" s="23">
        <f t="shared" si="0"/>
        <v>26</v>
      </c>
      <c r="H22" s="23">
        <v>16</v>
      </c>
      <c r="I22" s="4"/>
    </row>
    <row r="23" spans="1:9" ht="12.75">
      <c r="A23" s="23">
        <v>17</v>
      </c>
      <c r="B23" s="25" t="s">
        <v>20</v>
      </c>
      <c r="C23" s="26">
        <v>5</v>
      </c>
      <c r="D23" s="23">
        <v>3</v>
      </c>
      <c r="E23" s="23">
        <v>10</v>
      </c>
      <c r="F23" s="23">
        <v>6</v>
      </c>
      <c r="G23" s="23">
        <f t="shared" si="0"/>
        <v>24</v>
      </c>
      <c r="H23" s="23">
        <v>17</v>
      </c>
      <c r="I23" s="4"/>
    </row>
    <row r="24" spans="1:9" ht="12.75">
      <c r="A24" s="23">
        <v>18</v>
      </c>
      <c r="B24" s="27" t="s">
        <v>98</v>
      </c>
      <c r="C24" s="26">
        <v>2</v>
      </c>
      <c r="D24" s="23">
        <v>2</v>
      </c>
      <c r="E24" s="23">
        <v>2</v>
      </c>
      <c r="F24" s="23">
        <v>2</v>
      </c>
      <c r="G24" s="23">
        <f t="shared" si="0"/>
        <v>8</v>
      </c>
      <c r="H24" s="23">
        <v>18</v>
      </c>
      <c r="I24" s="4"/>
    </row>
    <row r="25" spans="1:8" ht="12.75">
      <c r="A25" s="23">
        <v>19</v>
      </c>
      <c r="B25" s="25" t="s">
        <v>24</v>
      </c>
      <c r="C25" s="26">
        <v>0</v>
      </c>
      <c r="D25" s="23">
        <v>0</v>
      </c>
      <c r="E25" s="23">
        <v>0</v>
      </c>
      <c r="F25" s="23">
        <v>0</v>
      </c>
      <c r="G25" s="23">
        <f t="shared" si="0"/>
        <v>0</v>
      </c>
      <c r="H25" s="23">
        <v>19</v>
      </c>
    </row>
    <row r="28" spans="2:8" ht="12.75">
      <c r="B28" s="9" t="s">
        <v>37</v>
      </c>
      <c r="G28" s="156"/>
      <c r="H28" s="156"/>
    </row>
    <row r="29" ht="12.75">
      <c r="B29" s="4"/>
    </row>
    <row r="30" spans="2:8" ht="12.75">
      <c r="B30" s="9" t="s">
        <v>38</v>
      </c>
      <c r="G30" s="156"/>
      <c r="H30" s="156"/>
    </row>
    <row r="32" ht="12.75">
      <c r="A32"/>
    </row>
    <row r="33" spans="1:2" ht="12.75">
      <c r="A33"/>
      <c r="B33" s="159" t="s">
        <v>309</v>
      </c>
    </row>
    <row r="34" spans="2:9" ht="12.75">
      <c r="B34" s="4"/>
      <c r="C34" s="4"/>
      <c r="D34" s="4"/>
      <c r="E34" s="4"/>
      <c r="F34" s="4"/>
      <c r="G34" s="4"/>
      <c r="H34" s="4"/>
      <c r="I34" s="4"/>
    </row>
  </sheetData>
  <sheetProtection/>
  <mergeCells count="6">
    <mergeCell ref="G28:H28"/>
    <mergeCell ref="G30:H30"/>
    <mergeCell ref="B1:F1"/>
    <mergeCell ref="B2:F2"/>
    <mergeCell ref="B3:F3"/>
    <mergeCell ref="B4:F4"/>
  </mergeCells>
  <printOptions/>
  <pageMargins left="0.75" right="0.75" top="1.75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selection activeCell="A137" sqref="A137:K172"/>
    </sheetView>
  </sheetViews>
  <sheetFormatPr defaultColWidth="9.140625" defaultRowHeight="12.75"/>
  <cols>
    <col min="1" max="1" width="4.57421875" style="88" customWidth="1"/>
    <col min="2" max="2" width="27.140625" style="0" customWidth="1"/>
    <col min="3" max="3" width="14.57421875" style="0" customWidth="1"/>
    <col min="4" max="4" width="4.7109375" style="0" customWidth="1"/>
    <col min="5" max="7" width="8.8515625" style="88" customWidth="1"/>
    <col min="8" max="8" width="4.7109375" style="88" customWidth="1"/>
    <col min="9" max="9" width="4.8515625" style="88" customWidth="1"/>
    <col min="10" max="10" width="6.421875" style="0" customWidth="1"/>
    <col min="11" max="11" width="6.8515625" style="0" customWidth="1"/>
  </cols>
  <sheetData>
    <row r="1" spans="2:11" ht="15.75">
      <c r="B1" s="155" t="s">
        <v>212</v>
      </c>
      <c r="C1" s="155"/>
      <c r="D1" s="155"/>
      <c r="E1" s="155"/>
      <c r="F1" s="155"/>
      <c r="G1" s="155"/>
      <c r="H1" s="155"/>
      <c r="I1" s="155"/>
      <c r="J1" s="85"/>
      <c r="K1" s="85"/>
    </row>
    <row r="2" spans="2:11" ht="15.75">
      <c r="B2" s="85" t="s">
        <v>211</v>
      </c>
      <c r="C2" s="85"/>
      <c r="D2" s="85"/>
      <c r="E2" s="111"/>
      <c r="F2" s="111"/>
      <c r="G2" s="111"/>
      <c r="H2" s="111"/>
      <c r="I2" s="111"/>
      <c r="J2" s="85"/>
      <c r="K2" s="85"/>
    </row>
    <row r="3" spans="2:11" ht="15.75">
      <c r="B3" s="85" t="s">
        <v>1</v>
      </c>
      <c r="C3" s="85"/>
      <c r="D3" s="85"/>
      <c r="E3" s="111"/>
      <c r="F3" s="111"/>
      <c r="G3" s="111"/>
      <c r="H3" s="111"/>
      <c r="I3" s="111"/>
      <c r="J3" s="85"/>
      <c r="K3" s="85"/>
    </row>
    <row r="5" spans="1:8" ht="15.75">
      <c r="A5" s="105"/>
      <c r="B5" s="155" t="s">
        <v>2</v>
      </c>
      <c r="C5" s="155"/>
      <c r="D5" s="155"/>
      <c r="E5" s="155"/>
      <c r="F5" s="155"/>
      <c r="G5" s="155"/>
      <c r="H5" s="111"/>
    </row>
    <row r="6" spans="1:8" ht="15.75">
      <c r="A6" s="105"/>
      <c r="B6" s="28" t="s">
        <v>9</v>
      </c>
      <c r="C6" s="12"/>
      <c r="D6" s="12"/>
      <c r="E6" s="112"/>
      <c r="F6" s="112"/>
      <c r="G6" s="112"/>
      <c r="H6" s="105" t="s">
        <v>15</v>
      </c>
    </row>
    <row r="7" spans="1:11" ht="33.75" customHeight="1">
      <c r="A7" s="106" t="s">
        <v>4</v>
      </c>
      <c r="B7" s="29" t="s">
        <v>0</v>
      </c>
      <c r="C7" s="29" t="s">
        <v>33</v>
      </c>
      <c r="D7" s="29" t="s">
        <v>10</v>
      </c>
      <c r="E7" s="113" t="s">
        <v>7</v>
      </c>
      <c r="F7" s="114" t="s">
        <v>8</v>
      </c>
      <c r="G7" s="106" t="s">
        <v>6</v>
      </c>
      <c r="H7" s="109" t="s">
        <v>34</v>
      </c>
      <c r="I7" s="128" t="s">
        <v>206</v>
      </c>
      <c r="J7" s="14" t="s">
        <v>31</v>
      </c>
      <c r="K7" s="14" t="s">
        <v>13</v>
      </c>
    </row>
    <row r="8" spans="1:11" ht="15">
      <c r="A8" s="86">
        <v>1</v>
      </c>
      <c r="B8" s="91" t="s">
        <v>80</v>
      </c>
      <c r="C8" s="100" t="s">
        <v>19</v>
      </c>
      <c r="D8" s="133"/>
      <c r="E8" s="87">
        <v>0.018587962962962962</v>
      </c>
      <c r="F8" s="87">
        <v>0.00694444444444444</v>
      </c>
      <c r="G8" s="87">
        <f aca="true" t="shared" si="0" ref="G8:G37">E8-F8</f>
        <v>0.011643518518518522</v>
      </c>
      <c r="H8" s="86" t="s">
        <v>207</v>
      </c>
      <c r="I8" s="102">
        <v>20</v>
      </c>
      <c r="J8" s="2">
        <f>G8/$G$8*100</f>
        <v>100</v>
      </c>
      <c r="K8" s="2"/>
    </row>
    <row r="9" spans="1:11" ht="15">
      <c r="A9" s="86">
        <v>2</v>
      </c>
      <c r="B9" s="92" t="s">
        <v>81</v>
      </c>
      <c r="C9" s="100" t="s">
        <v>19</v>
      </c>
      <c r="D9" s="133"/>
      <c r="E9" s="87">
        <v>0.03252314814814815</v>
      </c>
      <c r="F9" s="87">
        <v>0.0201388888888888</v>
      </c>
      <c r="G9" s="87">
        <f t="shared" si="0"/>
        <v>0.012384259259259348</v>
      </c>
      <c r="H9" s="86" t="s">
        <v>208</v>
      </c>
      <c r="I9" s="128" t="s">
        <v>44</v>
      </c>
      <c r="J9" s="141">
        <f>G9/$G$8*100</f>
        <v>106.36182902584565</v>
      </c>
      <c r="K9" s="2"/>
    </row>
    <row r="10" spans="1:11" s="88" customFormat="1" ht="18" customHeight="1">
      <c r="A10" s="86">
        <v>3</v>
      </c>
      <c r="B10" s="95" t="s">
        <v>61</v>
      </c>
      <c r="C10" s="100" t="s">
        <v>96</v>
      </c>
      <c r="D10" s="133"/>
      <c r="E10" s="87">
        <v>0.023576388888888893</v>
      </c>
      <c r="F10" s="87">
        <v>0.0111111111111111</v>
      </c>
      <c r="G10" s="87">
        <f t="shared" si="0"/>
        <v>0.012465277777777794</v>
      </c>
      <c r="H10" s="86" t="s">
        <v>209</v>
      </c>
      <c r="I10" s="102">
        <v>18</v>
      </c>
      <c r="J10" s="141">
        <f aca="true" t="shared" si="1" ref="J10:J37">G10/$G$8*100</f>
        <v>107.05765407554684</v>
      </c>
      <c r="K10" s="102"/>
    </row>
    <row r="11" spans="1:11" ht="15">
      <c r="A11" s="86">
        <v>4</v>
      </c>
      <c r="B11" s="91" t="s">
        <v>135</v>
      </c>
      <c r="C11" s="100" t="s">
        <v>95</v>
      </c>
      <c r="D11" s="133"/>
      <c r="E11" s="87">
        <v>0.02625</v>
      </c>
      <c r="F11" s="87">
        <v>0.0131944444444444</v>
      </c>
      <c r="G11" s="87">
        <f t="shared" si="0"/>
        <v>0.0130555555555556</v>
      </c>
      <c r="H11" s="86">
        <v>4</v>
      </c>
      <c r="I11" s="102">
        <v>16</v>
      </c>
      <c r="J11" s="141">
        <f t="shared" si="1"/>
        <v>112.12723658051725</v>
      </c>
      <c r="K11" s="2"/>
    </row>
    <row r="12" spans="1:11" ht="15">
      <c r="A12" s="86">
        <v>5</v>
      </c>
      <c r="B12" s="95" t="s">
        <v>93</v>
      </c>
      <c r="C12" s="100" t="s">
        <v>52</v>
      </c>
      <c r="D12" s="133"/>
      <c r="E12" s="87">
        <v>0.020462962962962964</v>
      </c>
      <c r="F12" s="87">
        <v>0.00625</v>
      </c>
      <c r="G12" s="87">
        <f t="shared" si="0"/>
        <v>0.014212962962962964</v>
      </c>
      <c r="H12" s="86">
        <v>5</v>
      </c>
      <c r="I12" s="102">
        <v>15</v>
      </c>
      <c r="J12" s="141">
        <f t="shared" si="1"/>
        <v>122.06759443339959</v>
      </c>
      <c r="K12" s="2"/>
    </row>
    <row r="13" spans="1:11" ht="15">
      <c r="A13" s="86">
        <v>6</v>
      </c>
      <c r="B13" s="91" t="s">
        <v>59</v>
      </c>
      <c r="C13" s="100" t="s">
        <v>25</v>
      </c>
      <c r="D13" s="133"/>
      <c r="E13" s="87">
        <v>0.018125</v>
      </c>
      <c r="F13" s="87">
        <v>0.00347222222222222</v>
      </c>
      <c r="G13" s="87">
        <f t="shared" si="0"/>
        <v>0.014652777777777778</v>
      </c>
      <c r="H13" s="86">
        <v>6</v>
      </c>
      <c r="I13" s="102">
        <v>14</v>
      </c>
      <c r="J13" s="141">
        <f t="shared" si="1"/>
        <v>125.84493041749501</v>
      </c>
      <c r="K13" s="2"/>
    </row>
    <row r="14" spans="1:11" ht="15">
      <c r="A14" s="86">
        <v>7</v>
      </c>
      <c r="B14" s="91" t="s">
        <v>133</v>
      </c>
      <c r="C14" s="91" t="s">
        <v>63</v>
      </c>
      <c r="D14" s="134"/>
      <c r="E14" s="115">
        <v>0.023807870370370368</v>
      </c>
      <c r="F14" s="87">
        <v>0.00902777777777777</v>
      </c>
      <c r="G14" s="87">
        <f t="shared" si="0"/>
        <v>0.014780092592592598</v>
      </c>
      <c r="H14" s="86">
        <v>7</v>
      </c>
      <c r="I14" s="102">
        <v>13</v>
      </c>
      <c r="J14" s="141">
        <f t="shared" si="1"/>
        <v>126.93836978131215</v>
      </c>
      <c r="K14" s="2"/>
    </row>
    <row r="15" spans="1:11" ht="15">
      <c r="A15" s="86">
        <v>8</v>
      </c>
      <c r="B15" s="92" t="s">
        <v>181</v>
      </c>
      <c r="C15" s="100" t="s">
        <v>20</v>
      </c>
      <c r="D15" s="133"/>
      <c r="E15" s="87">
        <v>0.037523148148148146</v>
      </c>
      <c r="F15" s="87">
        <v>0.0208333333333333</v>
      </c>
      <c r="G15" s="87">
        <f t="shared" si="0"/>
        <v>0.016689814814814845</v>
      </c>
      <c r="H15" s="86">
        <v>8</v>
      </c>
      <c r="I15" s="102">
        <v>12</v>
      </c>
      <c r="J15" s="141">
        <f t="shared" si="1"/>
        <v>143.3399602385688</v>
      </c>
      <c r="K15" s="2"/>
    </row>
    <row r="16" spans="1:11" ht="15">
      <c r="A16" s="86">
        <v>9</v>
      </c>
      <c r="B16" s="91" t="s">
        <v>67</v>
      </c>
      <c r="C16" s="100" t="s">
        <v>48</v>
      </c>
      <c r="D16" s="133"/>
      <c r="E16" s="115">
        <v>0.041666666666666664</v>
      </c>
      <c r="F16" s="87">
        <v>0.0236111111111111</v>
      </c>
      <c r="G16" s="87">
        <f t="shared" si="0"/>
        <v>0.018055555555555564</v>
      </c>
      <c r="H16" s="86">
        <v>9</v>
      </c>
      <c r="I16" s="102">
        <v>11</v>
      </c>
      <c r="J16" s="141">
        <f t="shared" si="1"/>
        <v>155.0695825049702</v>
      </c>
      <c r="K16" s="2"/>
    </row>
    <row r="17" spans="1:11" ht="15">
      <c r="A17" s="86">
        <v>10</v>
      </c>
      <c r="B17" s="95" t="s">
        <v>139</v>
      </c>
      <c r="C17" s="100" t="s">
        <v>96</v>
      </c>
      <c r="D17" s="133"/>
      <c r="E17" s="87">
        <v>0.04241898148148148</v>
      </c>
      <c r="F17" s="87">
        <v>0.0243055555555555</v>
      </c>
      <c r="G17" s="87">
        <f t="shared" si="0"/>
        <v>0.01811342592592598</v>
      </c>
      <c r="H17" s="86">
        <v>10</v>
      </c>
      <c r="I17" s="128" t="s">
        <v>210</v>
      </c>
      <c r="J17" s="141">
        <f t="shared" si="1"/>
        <v>155.56660039761474</v>
      </c>
      <c r="K17" s="2"/>
    </row>
    <row r="18" spans="1:11" ht="15">
      <c r="A18" s="86">
        <v>11</v>
      </c>
      <c r="B18" s="91" t="s">
        <v>132</v>
      </c>
      <c r="C18" s="100" t="s">
        <v>20</v>
      </c>
      <c r="D18" s="133"/>
      <c r="E18" s="87">
        <v>0.026203703703703705</v>
      </c>
      <c r="F18" s="87">
        <v>0.00763888888888888</v>
      </c>
      <c r="G18" s="87">
        <f t="shared" si="0"/>
        <v>0.018564814814814826</v>
      </c>
      <c r="H18" s="86">
        <v>11</v>
      </c>
      <c r="I18" s="128" t="s">
        <v>210</v>
      </c>
      <c r="J18" s="141">
        <f t="shared" si="1"/>
        <v>159.4433399602386</v>
      </c>
      <c r="K18" s="2"/>
    </row>
    <row r="19" spans="1:11" ht="15">
      <c r="A19" s="86">
        <v>12</v>
      </c>
      <c r="B19" s="91" t="s">
        <v>57</v>
      </c>
      <c r="C19" s="100" t="s">
        <v>51</v>
      </c>
      <c r="D19" s="133"/>
      <c r="E19" s="87">
        <v>0.02146990740740741</v>
      </c>
      <c r="F19" s="87">
        <v>0.00208333333333333</v>
      </c>
      <c r="G19" s="87">
        <f t="shared" si="0"/>
        <v>0.01938657407407408</v>
      </c>
      <c r="H19" s="86">
        <v>12</v>
      </c>
      <c r="I19" s="102">
        <v>10</v>
      </c>
      <c r="J19" s="141">
        <f t="shared" si="1"/>
        <v>166.50099403578528</v>
      </c>
      <c r="K19" s="2"/>
    </row>
    <row r="20" spans="1:11" ht="15">
      <c r="A20" s="86">
        <v>13</v>
      </c>
      <c r="B20" s="91" t="s">
        <v>130</v>
      </c>
      <c r="C20" s="136" t="s">
        <v>97</v>
      </c>
      <c r="D20" s="101"/>
      <c r="E20" s="87">
        <v>0.020520833333333332</v>
      </c>
      <c r="F20" s="87">
        <v>0.0006944444444444445</v>
      </c>
      <c r="G20" s="87">
        <f t="shared" si="0"/>
        <v>0.019826388888888886</v>
      </c>
      <c r="H20" s="86">
        <v>13</v>
      </c>
      <c r="I20" s="102">
        <v>9</v>
      </c>
      <c r="J20" s="141">
        <f t="shared" si="1"/>
        <v>170.27833001988063</v>
      </c>
      <c r="K20" s="2"/>
    </row>
    <row r="21" spans="1:11" ht="15">
      <c r="A21" s="86">
        <v>14</v>
      </c>
      <c r="B21" s="91" t="s">
        <v>62</v>
      </c>
      <c r="C21" s="100" t="s">
        <v>21</v>
      </c>
      <c r="D21" s="133"/>
      <c r="E21" s="87">
        <v>0.02462962962962963</v>
      </c>
      <c r="F21" s="87">
        <v>0.00277777777777777</v>
      </c>
      <c r="G21" s="87">
        <f t="shared" si="0"/>
        <v>0.02185185185185186</v>
      </c>
      <c r="H21" s="86">
        <v>14</v>
      </c>
      <c r="I21" s="102">
        <v>8</v>
      </c>
      <c r="J21" s="141">
        <f t="shared" si="1"/>
        <v>187.67395626242543</v>
      </c>
      <c r="K21" s="2"/>
    </row>
    <row r="22" spans="1:11" ht="15">
      <c r="A22" s="86">
        <v>15</v>
      </c>
      <c r="B22" s="91" t="s">
        <v>138</v>
      </c>
      <c r="C22" s="100" t="s">
        <v>23</v>
      </c>
      <c r="D22" s="133"/>
      <c r="E22" s="87">
        <v>0.04645833333333333</v>
      </c>
      <c r="F22" s="87">
        <v>0.0215277777777777</v>
      </c>
      <c r="G22" s="87">
        <f t="shared" si="0"/>
        <v>0.02493055555555563</v>
      </c>
      <c r="H22" s="86">
        <v>15</v>
      </c>
      <c r="I22" s="102">
        <v>7</v>
      </c>
      <c r="J22" s="141">
        <f t="shared" si="1"/>
        <v>214.11530815109404</v>
      </c>
      <c r="K22" s="2"/>
    </row>
    <row r="23" spans="1:11" ht="15">
      <c r="A23" s="86">
        <v>16</v>
      </c>
      <c r="B23" s="95" t="s">
        <v>172</v>
      </c>
      <c r="C23" s="100" t="s">
        <v>53</v>
      </c>
      <c r="D23" s="133"/>
      <c r="E23" s="115">
        <v>0.027256944444444445</v>
      </c>
      <c r="F23" s="87">
        <v>0.001388888888888889</v>
      </c>
      <c r="G23" s="87">
        <f t="shared" si="0"/>
        <v>0.025868055555555557</v>
      </c>
      <c r="H23" s="86">
        <v>16</v>
      </c>
      <c r="I23" s="102">
        <v>6</v>
      </c>
      <c r="J23" s="141">
        <f t="shared" si="1"/>
        <v>222.1669980119284</v>
      </c>
      <c r="K23" s="2"/>
    </row>
    <row r="24" spans="1:11" ht="15">
      <c r="A24" s="86">
        <v>17</v>
      </c>
      <c r="B24" s="95" t="s">
        <v>163</v>
      </c>
      <c r="C24" s="137" t="s">
        <v>47</v>
      </c>
      <c r="D24" s="135"/>
      <c r="E24" s="116">
        <v>0.05203703703703704</v>
      </c>
      <c r="F24" s="87">
        <v>0.025</v>
      </c>
      <c r="G24" s="87">
        <f t="shared" si="0"/>
        <v>0.02703703703703704</v>
      </c>
      <c r="H24" s="86">
        <v>17</v>
      </c>
      <c r="I24" s="102">
        <v>5</v>
      </c>
      <c r="J24" s="141">
        <f t="shared" si="1"/>
        <v>232.2067594433399</v>
      </c>
      <c r="K24" s="2"/>
    </row>
    <row r="25" spans="1:11" ht="15">
      <c r="A25" s="86">
        <v>18</v>
      </c>
      <c r="B25" s="92" t="s">
        <v>134</v>
      </c>
      <c r="C25" s="100" t="s">
        <v>48</v>
      </c>
      <c r="D25" s="133"/>
      <c r="E25" s="87">
        <v>0.03799768518518518</v>
      </c>
      <c r="F25" s="87">
        <v>0.0104166666666667</v>
      </c>
      <c r="G25" s="87">
        <f t="shared" si="0"/>
        <v>0.027581018518518484</v>
      </c>
      <c r="H25" s="86">
        <v>18</v>
      </c>
      <c r="I25" s="128" t="s">
        <v>210</v>
      </c>
      <c r="J25" s="141">
        <f t="shared" si="1"/>
        <v>236.87872763419446</v>
      </c>
      <c r="K25" s="2"/>
    </row>
    <row r="26" spans="1:11" ht="15">
      <c r="A26" s="86">
        <v>19</v>
      </c>
      <c r="B26" s="95" t="s">
        <v>162</v>
      </c>
      <c r="C26" s="137" t="s">
        <v>47</v>
      </c>
      <c r="D26" s="135"/>
      <c r="E26" s="115">
        <v>0.040046296296296295</v>
      </c>
      <c r="F26" s="87">
        <v>0.0118055555555555</v>
      </c>
      <c r="G26" s="87">
        <f t="shared" si="0"/>
        <v>0.028240740740740795</v>
      </c>
      <c r="H26" s="86">
        <v>19</v>
      </c>
      <c r="I26" s="128" t="s">
        <v>210</v>
      </c>
      <c r="J26" s="141">
        <f t="shared" si="1"/>
        <v>242.54473161033837</v>
      </c>
      <c r="K26" s="2"/>
    </row>
    <row r="27" spans="1:11" ht="15">
      <c r="A27" s="86">
        <v>20</v>
      </c>
      <c r="B27" s="91" t="s">
        <v>182</v>
      </c>
      <c r="C27" s="91" t="s">
        <v>63</v>
      </c>
      <c r="D27" s="134"/>
      <c r="E27" s="115">
        <v>0.05052083333333333</v>
      </c>
      <c r="F27" s="87">
        <v>0.0222222222222222</v>
      </c>
      <c r="G27" s="87">
        <f t="shared" si="0"/>
        <v>0.02829861111111113</v>
      </c>
      <c r="H27" s="86">
        <v>20</v>
      </c>
      <c r="I27" s="128" t="s">
        <v>210</v>
      </c>
      <c r="J27" s="141">
        <f t="shared" si="1"/>
        <v>243.04174950298219</v>
      </c>
      <c r="K27" s="2"/>
    </row>
    <row r="28" spans="1:11" ht="15">
      <c r="A28" s="86">
        <v>21</v>
      </c>
      <c r="B28" s="92" t="s">
        <v>179</v>
      </c>
      <c r="C28" s="100" t="s">
        <v>24</v>
      </c>
      <c r="D28" s="133"/>
      <c r="E28" s="87">
        <v>0.040393518518518516</v>
      </c>
      <c r="F28" s="87">
        <v>0.00972222222222222</v>
      </c>
      <c r="G28" s="87">
        <f t="shared" si="0"/>
        <v>0.030671296296296294</v>
      </c>
      <c r="H28" s="86">
        <v>21</v>
      </c>
      <c r="I28" s="102">
        <v>4</v>
      </c>
      <c r="J28" s="141">
        <f t="shared" si="1"/>
        <v>263.41948310139156</v>
      </c>
      <c r="K28" s="2"/>
    </row>
    <row r="29" spans="1:11" ht="15">
      <c r="A29" s="86">
        <v>22</v>
      </c>
      <c r="B29" s="95" t="s">
        <v>92</v>
      </c>
      <c r="C29" s="100" t="s">
        <v>52</v>
      </c>
      <c r="D29" s="133"/>
      <c r="E29" s="87">
        <v>0.05096064814814815</v>
      </c>
      <c r="F29" s="87">
        <v>0.0194444444444444</v>
      </c>
      <c r="G29" s="87">
        <f t="shared" si="0"/>
        <v>0.031516203703703755</v>
      </c>
      <c r="H29" s="86">
        <v>22</v>
      </c>
      <c r="I29" s="128" t="s">
        <v>210</v>
      </c>
      <c r="J29" s="141">
        <f t="shared" si="1"/>
        <v>270.67594433399637</v>
      </c>
      <c r="K29" s="2"/>
    </row>
    <row r="30" spans="1:11" ht="15">
      <c r="A30" s="86">
        <v>23</v>
      </c>
      <c r="B30" s="91" t="s">
        <v>171</v>
      </c>
      <c r="C30" s="100" t="s">
        <v>51</v>
      </c>
      <c r="D30" s="133"/>
      <c r="E30" s="115">
        <v>0.04696759259259259</v>
      </c>
      <c r="F30" s="87">
        <v>0.0152777777777777</v>
      </c>
      <c r="G30" s="87">
        <f t="shared" si="0"/>
        <v>0.03168981481481489</v>
      </c>
      <c r="H30" s="86">
        <v>23</v>
      </c>
      <c r="I30" s="128" t="s">
        <v>210</v>
      </c>
      <c r="J30" s="141">
        <f t="shared" si="1"/>
        <v>272.166998011929</v>
      </c>
      <c r="K30" s="2"/>
    </row>
    <row r="31" spans="1:11" ht="15">
      <c r="A31" s="86">
        <v>24</v>
      </c>
      <c r="B31" s="91" t="s">
        <v>180</v>
      </c>
      <c r="C31" s="100" t="s">
        <v>50</v>
      </c>
      <c r="D31" s="133"/>
      <c r="E31" s="115">
        <v>0.05111111111111111</v>
      </c>
      <c r="F31" s="87">
        <v>0.0180555555555555</v>
      </c>
      <c r="G31" s="87">
        <f t="shared" si="0"/>
        <v>0.03305555555555561</v>
      </c>
      <c r="H31" s="86">
        <v>24</v>
      </c>
      <c r="I31" s="102">
        <v>3</v>
      </c>
      <c r="J31" s="141">
        <f t="shared" si="1"/>
        <v>283.8966202783304</v>
      </c>
      <c r="K31" s="2"/>
    </row>
    <row r="32" spans="1:11" ht="15">
      <c r="A32" s="86">
        <v>25</v>
      </c>
      <c r="B32" s="91" t="s">
        <v>54</v>
      </c>
      <c r="C32" s="100" t="s">
        <v>23</v>
      </c>
      <c r="D32" s="133"/>
      <c r="E32" s="87">
        <v>0.0415162037037037</v>
      </c>
      <c r="F32" s="87">
        <v>0.00833333333333333</v>
      </c>
      <c r="G32" s="87">
        <f t="shared" si="0"/>
        <v>0.03318287037037037</v>
      </c>
      <c r="H32" s="86">
        <v>25</v>
      </c>
      <c r="I32" s="128" t="s">
        <v>210</v>
      </c>
      <c r="J32" s="141">
        <f t="shared" si="1"/>
        <v>284.990059642147</v>
      </c>
      <c r="K32" s="2"/>
    </row>
    <row r="33" spans="1:11" ht="15">
      <c r="A33" s="86">
        <v>26</v>
      </c>
      <c r="B33" s="91" t="s">
        <v>137</v>
      </c>
      <c r="C33" s="100" t="s">
        <v>98</v>
      </c>
      <c r="D33" s="133"/>
      <c r="E33" s="87">
        <v>0.051319444444444445</v>
      </c>
      <c r="F33" s="87">
        <v>0.0173611111111111</v>
      </c>
      <c r="G33" s="87">
        <f t="shared" si="0"/>
        <v>0.03395833333333334</v>
      </c>
      <c r="H33" s="86">
        <v>26</v>
      </c>
      <c r="I33" s="102">
        <v>2</v>
      </c>
      <c r="J33" s="141">
        <f t="shared" si="1"/>
        <v>291.6500994035785</v>
      </c>
      <c r="K33" s="2"/>
    </row>
    <row r="34" spans="1:11" ht="15">
      <c r="A34" s="86">
        <v>27</v>
      </c>
      <c r="B34" s="92" t="s">
        <v>131</v>
      </c>
      <c r="C34" s="100" t="s">
        <v>98</v>
      </c>
      <c r="D34" s="133"/>
      <c r="E34" s="87">
        <v>0.03916666666666666</v>
      </c>
      <c r="F34" s="87">
        <v>0.00416666666666666</v>
      </c>
      <c r="G34" s="87">
        <f t="shared" si="0"/>
        <v>0.035</v>
      </c>
      <c r="H34" s="86">
        <v>27</v>
      </c>
      <c r="I34" s="128" t="s">
        <v>210</v>
      </c>
      <c r="J34" s="141">
        <f t="shared" si="1"/>
        <v>300.5964214711729</v>
      </c>
      <c r="K34" s="2"/>
    </row>
    <row r="35" spans="1:11" ht="15">
      <c r="A35" s="86">
        <v>28</v>
      </c>
      <c r="B35" s="95" t="s">
        <v>159</v>
      </c>
      <c r="C35" s="100" t="s">
        <v>49</v>
      </c>
      <c r="D35" s="133"/>
      <c r="E35" s="87">
        <v>0.05743055555555556</v>
      </c>
      <c r="F35" s="87">
        <v>0.01875</v>
      </c>
      <c r="G35" s="87">
        <f t="shared" si="0"/>
        <v>0.038680555555555565</v>
      </c>
      <c r="H35" s="86">
        <v>28</v>
      </c>
      <c r="I35" s="102">
        <v>1</v>
      </c>
      <c r="J35" s="141">
        <f t="shared" si="1"/>
        <v>332.20675944333993</v>
      </c>
      <c r="K35" s="2"/>
    </row>
    <row r="36" spans="1:11" ht="15">
      <c r="A36" s="86">
        <v>29</v>
      </c>
      <c r="B36" s="95" t="s">
        <v>173</v>
      </c>
      <c r="C36" s="100" t="s">
        <v>53</v>
      </c>
      <c r="D36" s="133"/>
      <c r="E36" s="115">
        <v>0.05413194444444444</v>
      </c>
      <c r="F36" s="87">
        <v>0.0145833333333333</v>
      </c>
      <c r="G36" s="87">
        <f t="shared" si="0"/>
        <v>0.03954861111111114</v>
      </c>
      <c r="H36" s="86">
        <v>29</v>
      </c>
      <c r="I36" s="128" t="s">
        <v>210</v>
      </c>
      <c r="J36" s="141">
        <f t="shared" si="1"/>
        <v>339.6620278330021</v>
      </c>
      <c r="K36" s="2"/>
    </row>
    <row r="37" spans="1:11" ht="15">
      <c r="A37" s="86">
        <v>30</v>
      </c>
      <c r="B37" s="95" t="s">
        <v>158</v>
      </c>
      <c r="C37" s="100" t="s">
        <v>49</v>
      </c>
      <c r="D37" s="133"/>
      <c r="E37" s="115">
        <v>0.05743055555555556</v>
      </c>
      <c r="F37" s="87">
        <v>0.00555555555555555</v>
      </c>
      <c r="G37" s="87">
        <f t="shared" si="0"/>
        <v>0.05187500000000001</v>
      </c>
      <c r="H37" s="86">
        <v>30</v>
      </c>
      <c r="I37" s="128" t="s">
        <v>210</v>
      </c>
      <c r="J37" s="141">
        <f t="shared" si="1"/>
        <v>445.5268389662027</v>
      </c>
      <c r="K37" s="2"/>
    </row>
    <row r="38" spans="1:11" ht="15">
      <c r="A38" s="86">
        <v>31</v>
      </c>
      <c r="B38" s="91" t="s">
        <v>154</v>
      </c>
      <c r="C38" s="100" t="s">
        <v>50</v>
      </c>
      <c r="D38" s="133"/>
      <c r="E38" s="102"/>
      <c r="F38" s="87"/>
      <c r="G38" s="87" t="s">
        <v>178</v>
      </c>
      <c r="H38" s="129"/>
      <c r="I38" s="102"/>
      <c r="J38" s="2"/>
      <c r="K38" s="2"/>
    </row>
    <row r="39" spans="1:11" ht="15">
      <c r="A39" s="86">
        <v>32</v>
      </c>
      <c r="B39" s="95" t="s">
        <v>72</v>
      </c>
      <c r="C39" s="136" t="s">
        <v>17</v>
      </c>
      <c r="D39" s="101"/>
      <c r="E39" s="102"/>
      <c r="F39" s="87"/>
      <c r="G39" s="87" t="s">
        <v>178</v>
      </c>
      <c r="H39" s="86"/>
      <c r="I39" s="102"/>
      <c r="J39" s="2"/>
      <c r="K39" s="2"/>
    </row>
    <row r="40" spans="1:11" ht="15">
      <c r="A40" s="86">
        <v>33</v>
      </c>
      <c r="B40" s="91" t="s">
        <v>70</v>
      </c>
      <c r="C40" s="100" t="s">
        <v>97</v>
      </c>
      <c r="D40" s="133"/>
      <c r="E40" s="102"/>
      <c r="F40" s="87"/>
      <c r="G40" s="87" t="s">
        <v>178</v>
      </c>
      <c r="H40" s="86"/>
      <c r="I40" s="102"/>
      <c r="J40" s="2"/>
      <c r="K40" s="2"/>
    </row>
    <row r="41" spans="1:11" ht="15">
      <c r="A41" s="86">
        <v>34</v>
      </c>
      <c r="B41" s="91" t="s">
        <v>136</v>
      </c>
      <c r="C41" s="100" t="s">
        <v>21</v>
      </c>
      <c r="D41" s="133"/>
      <c r="E41" s="102"/>
      <c r="F41" s="87"/>
      <c r="G41" s="115" t="s">
        <v>178</v>
      </c>
      <c r="H41" s="86"/>
      <c r="I41" s="102"/>
      <c r="J41" s="2"/>
      <c r="K41" s="2"/>
    </row>
    <row r="42" spans="1:11" ht="15">
      <c r="A42" s="86">
        <v>35</v>
      </c>
      <c r="B42" s="91" t="s">
        <v>58</v>
      </c>
      <c r="C42" s="100" t="s">
        <v>25</v>
      </c>
      <c r="D42" s="133"/>
      <c r="E42" s="102"/>
      <c r="F42" s="87"/>
      <c r="G42" s="87" t="s">
        <v>178</v>
      </c>
      <c r="H42" s="86"/>
      <c r="I42" s="102"/>
      <c r="J42" s="2"/>
      <c r="K42" s="2"/>
    </row>
    <row r="43" spans="1:11" ht="15">
      <c r="A43" s="86">
        <v>36</v>
      </c>
      <c r="B43" s="91" t="s">
        <v>183</v>
      </c>
      <c r="C43" s="100" t="s">
        <v>24</v>
      </c>
      <c r="D43" s="133"/>
      <c r="E43" s="102"/>
      <c r="F43" s="87"/>
      <c r="G43" s="115" t="s">
        <v>178</v>
      </c>
      <c r="H43" s="86"/>
      <c r="I43" s="102"/>
      <c r="J43" s="2"/>
      <c r="K43" s="2"/>
    </row>
    <row r="44" spans="1:11" ht="15">
      <c r="A44" s="86">
        <v>37</v>
      </c>
      <c r="B44" s="89" t="s">
        <v>168</v>
      </c>
      <c r="C44" s="100" t="s">
        <v>17</v>
      </c>
      <c r="D44" s="133"/>
      <c r="E44" s="102"/>
      <c r="F44" s="87"/>
      <c r="G44" s="115" t="s">
        <v>178</v>
      </c>
      <c r="H44" s="86"/>
      <c r="I44" s="102"/>
      <c r="J44" s="2"/>
      <c r="K44" s="2"/>
    </row>
    <row r="45" spans="1:11" ht="15">
      <c r="A45" s="86">
        <v>38</v>
      </c>
      <c r="B45" s="91" t="s">
        <v>140</v>
      </c>
      <c r="C45" s="100" t="s">
        <v>95</v>
      </c>
      <c r="D45" s="133"/>
      <c r="E45" s="102"/>
      <c r="F45" s="87"/>
      <c r="G45" s="87" t="s">
        <v>178</v>
      </c>
      <c r="H45" s="86"/>
      <c r="I45" s="102"/>
      <c r="J45" s="2"/>
      <c r="K45" s="2"/>
    </row>
    <row r="46" spans="1:8" ht="15.75">
      <c r="A46" s="107"/>
      <c r="B46" s="40"/>
      <c r="C46" s="41"/>
      <c r="D46" s="41"/>
      <c r="E46" s="117"/>
      <c r="F46" s="118"/>
      <c r="G46" s="117"/>
      <c r="H46" s="107"/>
    </row>
    <row r="47" spans="1:8" ht="15.75">
      <c r="A47" s="108"/>
      <c r="B47" s="47"/>
      <c r="C47" s="48"/>
      <c r="D47" s="48"/>
      <c r="E47" s="119"/>
      <c r="F47" s="120"/>
      <c r="G47" s="119"/>
      <c r="H47" s="108"/>
    </row>
    <row r="48" spans="1:8" ht="15.75">
      <c r="A48" s="105"/>
      <c r="B48" s="28" t="s">
        <v>11</v>
      </c>
      <c r="C48" s="12"/>
      <c r="D48" s="12"/>
      <c r="E48" s="112"/>
      <c r="F48" s="112"/>
      <c r="G48" s="112"/>
      <c r="H48" s="105" t="s">
        <v>15</v>
      </c>
    </row>
    <row r="49" spans="1:11" ht="38.25">
      <c r="A49" s="109" t="s">
        <v>4</v>
      </c>
      <c r="B49" s="53" t="s">
        <v>0</v>
      </c>
      <c r="C49" s="53" t="s">
        <v>33</v>
      </c>
      <c r="D49" s="29" t="s">
        <v>213</v>
      </c>
      <c r="E49" s="121" t="s">
        <v>7</v>
      </c>
      <c r="F49" s="122" t="s">
        <v>8</v>
      </c>
      <c r="G49" s="109" t="s">
        <v>6</v>
      </c>
      <c r="H49" s="109" t="s">
        <v>34</v>
      </c>
      <c r="I49" s="128" t="s">
        <v>206</v>
      </c>
      <c r="J49" s="14" t="s">
        <v>31</v>
      </c>
      <c r="K49" s="14" t="s">
        <v>13</v>
      </c>
    </row>
    <row r="50" spans="1:11" ht="15">
      <c r="A50" s="86">
        <v>1</v>
      </c>
      <c r="B50" s="92" t="s">
        <v>86</v>
      </c>
      <c r="C50" s="100" t="s">
        <v>21</v>
      </c>
      <c r="D50" s="133"/>
      <c r="E50" s="115">
        <v>0.024189814814814817</v>
      </c>
      <c r="F50" s="123">
        <v>0.0118055555555555</v>
      </c>
      <c r="G50" s="87">
        <f aca="true" t="shared" si="2" ref="G50:G84">E50-F50</f>
        <v>0.012384259259259317</v>
      </c>
      <c r="H50" s="86" t="s">
        <v>207</v>
      </c>
      <c r="I50" s="130">
        <v>20</v>
      </c>
      <c r="J50" s="2">
        <f>G50/$G$50*100</f>
        <v>100</v>
      </c>
      <c r="K50" s="2"/>
    </row>
    <row r="51" spans="1:11" ht="15">
      <c r="A51" s="86">
        <v>2</v>
      </c>
      <c r="B51" s="91" t="s">
        <v>56</v>
      </c>
      <c r="C51" s="100" t="s">
        <v>51</v>
      </c>
      <c r="D51" s="133"/>
      <c r="E51" s="87">
        <v>0.037141203703703704</v>
      </c>
      <c r="F51" s="123">
        <v>0.0243055555555555</v>
      </c>
      <c r="G51" s="87">
        <f t="shared" si="2"/>
        <v>0.012835648148148204</v>
      </c>
      <c r="H51" s="86" t="s">
        <v>208</v>
      </c>
      <c r="I51" s="130">
        <v>18</v>
      </c>
      <c r="J51" s="141">
        <f>G51/$G$50*100</f>
        <v>103.64485981308407</v>
      </c>
      <c r="K51" s="2"/>
    </row>
    <row r="52" spans="1:11" ht="15">
      <c r="A52" s="86">
        <v>3</v>
      </c>
      <c r="B52" s="91" t="s">
        <v>148</v>
      </c>
      <c r="C52" s="100" t="s">
        <v>95</v>
      </c>
      <c r="D52" s="133"/>
      <c r="E52" s="87">
        <v>0.03633101851851852</v>
      </c>
      <c r="F52" s="123">
        <v>0.0222222222222222</v>
      </c>
      <c r="G52" s="87">
        <f t="shared" si="2"/>
        <v>0.01410879629629632</v>
      </c>
      <c r="H52" s="86" t="s">
        <v>209</v>
      </c>
      <c r="I52" s="130">
        <v>16</v>
      </c>
      <c r="J52" s="141">
        <f>G52/$G$50*100</f>
        <v>113.92523364485947</v>
      </c>
      <c r="K52" s="2"/>
    </row>
    <row r="53" spans="1:11" ht="15">
      <c r="A53" s="86">
        <v>4</v>
      </c>
      <c r="B53" s="95" t="s">
        <v>170</v>
      </c>
      <c r="C53" s="100" t="s">
        <v>17</v>
      </c>
      <c r="D53" s="133"/>
      <c r="E53" s="116">
        <v>0.03606481481481481</v>
      </c>
      <c r="F53" s="123">
        <v>0.0215277777777777</v>
      </c>
      <c r="G53" s="87">
        <f t="shared" si="2"/>
        <v>0.014537037037037112</v>
      </c>
      <c r="H53" s="86">
        <v>4</v>
      </c>
      <c r="I53" s="130">
        <v>15</v>
      </c>
      <c r="J53" s="141">
        <f aca="true" t="shared" si="3" ref="J53:J84">G53/$G$50*100</f>
        <v>117.38317757009351</v>
      </c>
      <c r="K53" s="2"/>
    </row>
    <row r="54" spans="1:11" ht="15">
      <c r="A54" s="86">
        <v>5</v>
      </c>
      <c r="B54" s="91" t="s">
        <v>145</v>
      </c>
      <c r="C54" s="100" t="s">
        <v>20</v>
      </c>
      <c r="D54" s="133"/>
      <c r="E54" s="87">
        <v>0.031504629629629625</v>
      </c>
      <c r="F54" s="123">
        <v>0.0166666666666666</v>
      </c>
      <c r="G54" s="87">
        <f t="shared" si="2"/>
        <v>0.014837962962963025</v>
      </c>
      <c r="H54" s="86">
        <v>5</v>
      </c>
      <c r="I54" s="131">
        <v>14</v>
      </c>
      <c r="J54" s="141">
        <f t="shared" si="3"/>
        <v>119.81308411214948</v>
      </c>
      <c r="K54" s="2"/>
    </row>
    <row r="55" spans="1:11" ht="15">
      <c r="A55" s="86">
        <v>6</v>
      </c>
      <c r="B55" s="98" t="s">
        <v>65</v>
      </c>
      <c r="C55" s="136" t="s">
        <v>48</v>
      </c>
      <c r="D55" s="101"/>
      <c r="E55" s="87">
        <v>0.02113425925925926</v>
      </c>
      <c r="F55" s="123">
        <v>0.00625</v>
      </c>
      <c r="G55" s="87">
        <f t="shared" si="2"/>
        <v>0.014884259259259259</v>
      </c>
      <c r="H55" s="86">
        <v>6</v>
      </c>
      <c r="I55" s="131">
        <v>13</v>
      </c>
      <c r="J55" s="141">
        <f t="shared" si="3"/>
        <v>120.1869158878499</v>
      </c>
      <c r="K55" s="2"/>
    </row>
    <row r="56" spans="1:11" ht="15">
      <c r="A56" s="86">
        <v>7</v>
      </c>
      <c r="B56" s="91" t="s">
        <v>82</v>
      </c>
      <c r="C56" s="100" t="s">
        <v>95</v>
      </c>
      <c r="D56" s="133"/>
      <c r="E56" s="87">
        <v>0.02395833333333333</v>
      </c>
      <c r="F56" s="123">
        <v>0.00902777777777777</v>
      </c>
      <c r="G56" s="87">
        <f t="shared" si="2"/>
        <v>0.014930555555555561</v>
      </c>
      <c r="H56" s="86">
        <v>7</v>
      </c>
      <c r="I56" s="132" t="s">
        <v>210</v>
      </c>
      <c r="J56" s="141">
        <f t="shared" si="3"/>
        <v>120.5607476635509</v>
      </c>
      <c r="K56" s="2"/>
    </row>
    <row r="57" spans="1:11" ht="15">
      <c r="A57" s="86">
        <v>8</v>
      </c>
      <c r="B57" s="95" t="s">
        <v>160</v>
      </c>
      <c r="C57" s="137" t="s">
        <v>47</v>
      </c>
      <c r="D57" s="135"/>
      <c r="E57" s="87">
        <v>0.023078703703703702</v>
      </c>
      <c r="F57" s="123">
        <v>0.00763888888888888</v>
      </c>
      <c r="G57" s="87">
        <f t="shared" si="2"/>
        <v>0.015439814814814823</v>
      </c>
      <c r="H57" s="86">
        <v>8</v>
      </c>
      <c r="I57" s="131">
        <v>12</v>
      </c>
      <c r="J57" s="141">
        <f t="shared" si="3"/>
        <v>124.67289719626116</v>
      </c>
      <c r="K57" s="2"/>
    </row>
    <row r="58" spans="1:11" ht="15">
      <c r="A58" s="86">
        <v>9</v>
      </c>
      <c r="B58" s="91" t="s">
        <v>155</v>
      </c>
      <c r="C58" s="100" t="s">
        <v>50</v>
      </c>
      <c r="D58" s="133"/>
      <c r="E58" s="87">
        <v>0.016203703703703703</v>
      </c>
      <c r="F58" s="123">
        <v>0.0006944444444444445</v>
      </c>
      <c r="G58" s="87">
        <f t="shared" si="2"/>
        <v>0.015509259259259259</v>
      </c>
      <c r="H58" s="86">
        <v>9</v>
      </c>
      <c r="I58" s="131">
        <v>11</v>
      </c>
      <c r="J58" s="141">
        <f t="shared" si="3"/>
        <v>125.2336448598125</v>
      </c>
      <c r="K58" s="2"/>
    </row>
    <row r="59" spans="1:11" ht="15">
      <c r="A59" s="86">
        <v>10</v>
      </c>
      <c r="B59" s="98" t="s">
        <v>64</v>
      </c>
      <c r="C59" s="100" t="s">
        <v>48</v>
      </c>
      <c r="D59" s="133"/>
      <c r="E59" s="87">
        <v>0.03585648148148148</v>
      </c>
      <c r="F59" s="123">
        <v>0.0194444444444444</v>
      </c>
      <c r="G59" s="87">
        <f t="shared" si="2"/>
        <v>0.016412037037037083</v>
      </c>
      <c r="H59" s="86">
        <v>10</v>
      </c>
      <c r="I59" s="132" t="s">
        <v>210</v>
      </c>
      <c r="J59" s="141">
        <f t="shared" si="3"/>
        <v>132.52336448598106</v>
      </c>
      <c r="K59" s="2"/>
    </row>
    <row r="60" spans="1:11" ht="15">
      <c r="A60" s="86">
        <v>11</v>
      </c>
      <c r="B60" s="92" t="s">
        <v>66</v>
      </c>
      <c r="C60" s="100" t="s">
        <v>52</v>
      </c>
      <c r="D60" s="133"/>
      <c r="E60" s="87">
        <v>0.0190625</v>
      </c>
      <c r="F60" s="123">
        <v>0.00208333333333333</v>
      </c>
      <c r="G60" s="87">
        <f t="shared" si="2"/>
        <v>0.01697916666666667</v>
      </c>
      <c r="H60" s="86">
        <v>11</v>
      </c>
      <c r="I60" s="131">
        <v>10</v>
      </c>
      <c r="J60" s="141">
        <f t="shared" si="3"/>
        <v>137.10280373831714</v>
      </c>
      <c r="K60" s="2"/>
    </row>
    <row r="61" spans="1:11" ht="15">
      <c r="A61" s="86">
        <v>12</v>
      </c>
      <c r="B61" s="91" t="s">
        <v>71</v>
      </c>
      <c r="C61" s="100" t="s">
        <v>97</v>
      </c>
      <c r="D61" s="133"/>
      <c r="E61" s="87">
        <v>0.026886574074074077</v>
      </c>
      <c r="F61" s="123">
        <v>0.00972222222222222</v>
      </c>
      <c r="G61" s="87">
        <f t="shared" si="2"/>
        <v>0.017164351851851854</v>
      </c>
      <c r="H61" s="86">
        <v>12</v>
      </c>
      <c r="I61" s="131">
        <v>9</v>
      </c>
      <c r="J61" s="141">
        <f t="shared" si="3"/>
        <v>138.59813084112088</v>
      </c>
      <c r="K61" s="2"/>
    </row>
    <row r="62" spans="1:11" ht="15">
      <c r="A62" s="86">
        <v>13</v>
      </c>
      <c r="B62" s="95" t="s">
        <v>161</v>
      </c>
      <c r="C62" s="137" t="s">
        <v>47</v>
      </c>
      <c r="D62" s="135"/>
      <c r="E62" s="115">
        <v>0.038657407407407404</v>
      </c>
      <c r="F62" s="123">
        <v>0.0208333333333333</v>
      </c>
      <c r="G62" s="87">
        <f t="shared" si="2"/>
        <v>0.017824074074074103</v>
      </c>
      <c r="H62" s="86">
        <v>13</v>
      </c>
      <c r="I62" s="132" t="s">
        <v>210</v>
      </c>
      <c r="J62" s="141">
        <f t="shared" si="3"/>
        <v>143.9252336448594</v>
      </c>
      <c r="K62" s="2"/>
    </row>
    <row r="63" spans="1:11" ht="15">
      <c r="A63" s="86">
        <v>14</v>
      </c>
      <c r="B63" s="92" t="s">
        <v>146</v>
      </c>
      <c r="C63" s="91" t="s">
        <v>63</v>
      </c>
      <c r="D63" s="134"/>
      <c r="E63" s="87">
        <v>0.036111111111111115</v>
      </c>
      <c r="F63" s="123">
        <v>0.0180555555555555</v>
      </c>
      <c r="G63" s="87">
        <f t="shared" si="2"/>
        <v>0.018055555555555616</v>
      </c>
      <c r="H63" s="86">
        <v>14</v>
      </c>
      <c r="I63" s="131">
        <v>8</v>
      </c>
      <c r="J63" s="141">
        <f t="shared" si="3"/>
        <v>145.7943925233643</v>
      </c>
      <c r="K63" s="2"/>
    </row>
    <row r="64" spans="1:11" ht="15">
      <c r="A64" s="86">
        <v>15</v>
      </c>
      <c r="B64" s="91" t="s">
        <v>90</v>
      </c>
      <c r="C64" s="100" t="s">
        <v>23</v>
      </c>
      <c r="D64" s="133"/>
      <c r="E64" s="87">
        <v>0.03668981481481482</v>
      </c>
      <c r="F64" s="123">
        <v>0.0173611111111111</v>
      </c>
      <c r="G64" s="87">
        <f t="shared" si="2"/>
        <v>0.01932870370370372</v>
      </c>
      <c r="H64" s="86">
        <v>15</v>
      </c>
      <c r="I64" s="131">
        <v>7</v>
      </c>
      <c r="J64" s="141">
        <f t="shared" si="3"/>
        <v>156.0747663551396</v>
      </c>
      <c r="K64" s="2"/>
    </row>
    <row r="65" spans="1:11" ht="15">
      <c r="A65" s="86">
        <v>16</v>
      </c>
      <c r="B65" s="91" t="s">
        <v>190</v>
      </c>
      <c r="C65" s="100" t="s">
        <v>19</v>
      </c>
      <c r="D65" s="133"/>
      <c r="E65" s="115">
        <v>0.03571759259259259</v>
      </c>
      <c r="F65" s="123">
        <v>0.0159722222222222</v>
      </c>
      <c r="G65" s="87">
        <f t="shared" si="2"/>
        <v>0.019745370370370392</v>
      </c>
      <c r="H65" s="86">
        <v>16</v>
      </c>
      <c r="I65" s="131">
        <v>6</v>
      </c>
      <c r="J65" s="141">
        <f t="shared" si="3"/>
        <v>159.43925233644802</v>
      </c>
      <c r="K65" s="2"/>
    </row>
    <row r="66" spans="1:11" ht="15">
      <c r="A66" s="86">
        <v>17</v>
      </c>
      <c r="B66" s="91" t="s">
        <v>150</v>
      </c>
      <c r="C66" s="100" t="s">
        <v>25</v>
      </c>
      <c r="D66" s="133"/>
      <c r="E66" s="115">
        <v>0.04559027777777778</v>
      </c>
      <c r="F66" s="123">
        <v>0.0256944444444444</v>
      </c>
      <c r="G66" s="87">
        <f t="shared" si="2"/>
        <v>0.019895833333333376</v>
      </c>
      <c r="H66" s="86">
        <v>17</v>
      </c>
      <c r="I66" s="131">
        <v>5</v>
      </c>
      <c r="J66" s="141">
        <f t="shared" si="3"/>
        <v>160.65420560747623</v>
      </c>
      <c r="K66" s="2"/>
    </row>
    <row r="67" spans="1:11" ht="15">
      <c r="A67" s="86">
        <v>18</v>
      </c>
      <c r="B67" s="91" t="s">
        <v>187</v>
      </c>
      <c r="C67" s="100" t="s">
        <v>25</v>
      </c>
      <c r="D67" s="133"/>
      <c r="E67" s="87">
        <v>0.034571759259259253</v>
      </c>
      <c r="F67" s="123">
        <v>0.0125</v>
      </c>
      <c r="G67" s="87">
        <f t="shared" si="2"/>
        <v>0.022071759259259253</v>
      </c>
      <c r="H67" s="86">
        <v>18</v>
      </c>
      <c r="I67" s="132" t="s">
        <v>210</v>
      </c>
      <c r="J67" s="141">
        <f t="shared" si="3"/>
        <v>178.22429906541967</v>
      </c>
      <c r="K67" s="2"/>
    </row>
    <row r="68" spans="1:11" ht="15">
      <c r="A68" s="86">
        <v>19</v>
      </c>
      <c r="B68" s="95" t="s">
        <v>169</v>
      </c>
      <c r="C68" s="100" t="s">
        <v>17</v>
      </c>
      <c r="D68" s="133"/>
      <c r="E68" s="87">
        <v>0.03043981481481482</v>
      </c>
      <c r="F68" s="123">
        <v>0.00833333333333333</v>
      </c>
      <c r="G68" s="87">
        <f t="shared" si="2"/>
        <v>0.02210648148148149</v>
      </c>
      <c r="H68" s="86">
        <v>19</v>
      </c>
      <c r="I68" s="132" t="s">
        <v>210</v>
      </c>
      <c r="J68" s="141">
        <f t="shared" si="3"/>
        <v>178.50467289719552</v>
      </c>
      <c r="K68" s="2"/>
    </row>
    <row r="69" spans="1:11" ht="15">
      <c r="A69" s="86">
        <v>20</v>
      </c>
      <c r="B69" s="89" t="s">
        <v>143</v>
      </c>
      <c r="C69" s="100" t="s">
        <v>96</v>
      </c>
      <c r="D69" s="133"/>
      <c r="E69" s="87">
        <v>0.029247685185185186</v>
      </c>
      <c r="F69" s="123">
        <v>0.00694444444444444</v>
      </c>
      <c r="G69" s="87">
        <f t="shared" si="2"/>
        <v>0.022303240740740745</v>
      </c>
      <c r="H69" s="86">
        <v>20</v>
      </c>
      <c r="I69" s="131">
        <v>4</v>
      </c>
      <c r="J69" s="141">
        <f t="shared" si="3"/>
        <v>180.09345794392442</v>
      </c>
      <c r="K69" s="2"/>
    </row>
    <row r="70" spans="1:11" ht="15">
      <c r="A70" s="86">
        <v>21</v>
      </c>
      <c r="B70" s="91" t="s">
        <v>85</v>
      </c>
      <c r="C70" s="91" t="s">
        <v>63</v>
      </c>
      <c r="D70" s="134"/>
      <c r="E70" s="87">
        <v>0.027222222222222228</v>
      </c>
      <c r="F70" s="123">
        <v>0.00486111111111111</v>
      </c>
      <c r="G70" s="87">
        <f t="shared" si="2"/>
        <v>0.022361111111111116</v>
      </c>
      <c r="H70" s="86">
        <v>21</v>
      </c>
      <c r="I70" s="132" t="s">
        <v>210</v>
      </c>
      <c r="J70" s="141">
        <f t="shared" si="3"/>
        <v>180.5607476635506</v>
      </c>
      <c r="K70" s="2"/>
    </row>
    <row r="71" spans="1:11" ht="15">
      <c r="A71" s="86">
        <v>22</v>
      </c>
      <c r="B71" s="91" t="s">
        <v>55</v>
      </c>
      <c r="C71" s="100" t="s">
        <v>51</v>
      </c>
      <c r="D71" s="133"/>
      <c r="E71" s="87">
        <v>0.03417824074074074</v>
      </c>
      <c r="F71" s="123">
        <v>0.0111111111111111</v>
      </c>
      <c r="G71" s="87">
        <f t="shared" si="2"/>
        <v>0.02306712962962964</v>
      </c>
      <c r="H71" s="86">
        <v>22</v>
      </c>
      <c r="I71" s="132" t="s">
        <v>210</v>
      </c>
      <c r="J71" s="141">
        <f t="shared" si="3"/>
        <v>186.26168224298988</v>
      </c>
      <c r="K71" s="2"/>
    </row>
    <row r="72" spans="1:11" ht="15">
      <c r="A72" s="86">
        <v>23</v>
      </c>
      <c r="B72" s="91" t="s">
        <v>141</v>
      </c>
      <c r="C72" s="100" t="s">
        <v>19</v>
      </c>
      <c r="D72" s="133"/>
      <c r="E72" s="87">
        <v>0.027476851851851853</v>
      </c>
      <c r="F72" s="123">
        <v>0.00277777777777777</v>
      </c>
      <c r="G72" s="87">
        <f t="shared" si="2"/>
        <v>0.02469907407407408</v>
      </c>
      <c r="H72" s="86">
        <v>23</v>
      </c>
      <c r="I72" s="132" t="s">
        <v>210</v>
      </c>
      <c r="J72" s="141">
        <f t="shared" si="3"/>
        <v>199.43925233644774</v>
      </c>
      <c r="K72" s="2"/>
    </row>
    <row r="73" spans="1:11" ht="15">
      <c r="A73" s="86">
        <v>24</v>
      </c>
      <c r="B73" s="91" t="s">
        <v>184</v>
      </c>
      <c r="C73" s="100" t="s">
        <v>23</v>
      </c>
      <c r="D73" s="133"/>
      <c r="E73" s="87">
        <v>0.029074074074074075</v>
      </c>
      <c r="F73" s="123">
        <v>0.00416666666666666</v>
      </c>
      <c r="G73" s="87">
        <f t="shared" si="2"/>
        <v>0.024907407407407416</v>
      </c>
      <c r="H73" s="86">
        <v>24</v>
      </c>
      <c r="I73" s="132" t="s">
        <v>210</v>
      </c>
      <c r="J73" s="141">
        <f t="shared" si="3"/>
        <v>201.12149532710194</v>
      </c>
      <c r="K73" s="2"/>
    </row>
    <row r="74" spans="1:11" ht="15">
      <c r="A74" s="86">
        <v>25</v>
      </c>
      <c r="B74" s="95" t="s">
        <v>192</v>
      </c>
      <c r="C74" s="136" t="s">
        <v>53</v>
      </c>
      <c r="D74" s="101"/>
      <c r="E74" s="87">
        <v>0.04861111111111111</v>
      </c>
      <c r="F74" s="123">
        <v>0.0236111111111111</v>
      </c>
      <c r="G74" s="87">
        <f t="shared" si="2"/>
        <v>0.025000000000000012</v>
      </c>
      <c r="H74" s="86">
        <v>25</v>
      </c>
      <c r="I74" s="131">
        <v>3</v>
      </c>
      <c r="J74" s="141">
        <f t="shared" si="3"/>
        <v>201.8691588785038</v>
      </c>
      <c r="K74" s="2"/>
    </row>
    <row r="75" spans="1:11" ht="15">
      <c r="A75" s="86">
        <v>26</v>
      </c>
      <c r="B75" s="91" t="s">
        <v>144</v>
      </c>
      <c r="C75" s="100" t="s">
        <v>52</v>
      </c>
      <c r="D75" s="133"/>
      <c r="E75" s="115">
        <v>0.04108796296296296</v>
      </c>
      <c r="F75" s="123">
        <v>0.0152777777777777</v>
      </c>
      <c r="G75" s="87">
        <f t="shared" si="2"/>
        <v>0.02581018518518526</v>
      </c>
      <c r="H75" s="86">
        <v>26</v>
      </c>
      <c r="I75" s="132" t="s">
        <v>210</v>
      </c>
      <c r="J75" s="141">
        <f t="shared" si="3"/>
        <v>208.41121495327064</v>
      </c>
      <c r="K75" s="2"/>
    </row>
    <row r="76" spans="1:11" ht="15">
      <c r="A76" s="86">
        <v>27</v>
      </c>
      <c r="B76" s="95" t="s">
        <v>186</v>
      </c>
      <c r="C76" s="100" t="s">
        <v>53</v>
      </c>
      <c r="D76" s="133"/>
      <c r="E76" s="87">
        <v>0.036284722222222225</v>
      </c>
      <c r="F76" s="123">
        <v>0.0104166666666667</v>
      </c>
      <c r="G76" s="87">
        <f t="shared" si="2"/>
        <v>0.025868055555555526</v>
      </c>
      <c r="H76" s="86">
        <v>27</v>
      </c>
      <c r="I76" s="132" t="s">
        <v>210</v>
      </c>
      <c r="J76" s="141">
        <f t="shared" si="3"/>
        <v>208.87850467289599</v>
      </c>
      <c r="K76" s="2"/>
    </row>
    <row r="77" spans="1:11" ht="15">
      <c r="A77" s="86">
        <v>28</v>
      </c>
      <c r="B77" s="91" t="s">
        <v>189</v>
      </c>
      <c r="C77" s="100" t="s">
        <v>50</v>
      </c>
      <c r="D77" s="133"/>
      <c r="E77" s="87">
        <v>0.041122685185185186</v>
      </c>
      <c r="F77" s="123">
        <v>0.0138888888888888</v>
      </c>
      <c r="G77" s="87">
        <f t="shared" si="2"/>
        <v>0.027233796296296388</v>
      </c>
      <c r="H77" s="86">
        <v>28</v>
      </c>
      <c r="I77" s="132" t="s">
        <v>210</v>
      </c>
      <c r="J77" s="141">
        <f t="shared" si="3"/>
        <v>219.9065420560745</v>
      </c>
      <c r="K77" s="2"/>
    </row>
    <row r="78" spans="1:11" ht="15">
      <c r="A78" s="86">
        <v>29</v>
      </c>
      <c r="B78" s="91" t="s">
        <v>142</v>
      </c>
      <c r="C78" s="100" t="s">
        <v>20</v>
      </c>
      <c r="D78" s="133"/>
      <c r="E78" s="87">
        <v>0.03079861111111111</v>
      </c>
      <c r="F78" s="123">
        <v>0.00347222222222222</v>
      </c>
      <c r="G78" s="87">
        <f t="shared" si="2"/>
        <v>0.02732638888888889</v>
      </c>
      <c r="H78" s="86">
        <v>29</v>
      </c>
      <c r="I78" s="132" t="s">
        <v>210</v>
      </c>
      <c r="J78" s="141">
        <f t="shared" si="3"/>
        <v>220.6542056074756</v>
      </c>
      <c r="K78" s="2"/>
    </row>
    <row r="79" spans="1:11" ht="15">
      <c r="A79" s="86">
        <v>30</v>
      </c>
      <c r="B79" s="92" t="s">
        <v>191</v>
      </c>
      <c r="C79" s="100" t="s">
        <v>24</v>
      </c>
      <c r="D79" s="133"/>
      <c r="E79" s="87">
        <v>0.04652777777777778</v>
      </c>
      <c r="F79" s="123">
        <v>0.01875</v>
      </c>
      <c r="G79" s="87">
        <f t="shared" si="2"/>
        <v>0.02777777777777778</v>
      </c>
      <c r="H79" s="86">
        <v>30</v>
      </c>
      <c r="I79" s="131">
        <v>2</v>
      </c>
      <c r="J79" s="141">
        <f t="shared" si="3"/>
        <v>224.2990654205597</v>
      </c>
      <c r="K79" s="2"/>
    </row>
    <row r="80" spans="1:11" ht="15">
      <c r="A80" s="86">
        <v>31</v>
      </c>
      <c r="B80" s="95" t="s">
        <v>147</v>
      </c>
      <c r="C80" s="100" t="s">
        <v>96</v>
      </c>
      <c r="D80" s="133"/>
      <c r="E80" s="115">
        <v>0.048402777777777774</v>
      </c>
      <c r="F80" s="123">
        <v>0.0201388888888888</v>
      </c>
      <c r="G80" s="87">
        <f t="shared" si="2"/>
        <v>0.028263888888888974</v>
      </c>
      <c r="H80" s="86">
        <v>31</v>
      </c>
      <c r="I80" s="132" t="s">
        <v>210</v>
      </c>
      <c r="J80" s="141">
        <f t="shared" si="3"/>
        <v>228.22429906542018</v>
      </c>
      <c r="K80" s="2"/>
    </row>
    <row r="81" spans="1:11" ht="15">
      <c r="A81" s="86">
        <v>32</v>
      </c>
      <c r="B81" s="91" t="s">
        <v>78</v>
      </c>
      <c r="C81" s="100" t="s">
        <v>98</v>
      </c>
      <c r="D81" s="133"/>
      <c r="E81" s="87">
        <v>0.05844907407407407</v>
      </c>
      <c r="F81" s="123">
        <v>0.0263888888888888</v>
      </c>
      <c r="G81" s="87">
        <f t="shared" si="2"/>
        <v>0.032060185185185275</v>
      </c>
      <c r="H81" s="86">
        <v>32</v>
      </c>
      <c r="I81" s="130">
        <v>1</v>
      </c>
      <c r="J81" s="141">
        <f t="shared" si="3"/>
        <v>258.8785046728967</v>
      </c>
      <c r="K81" s="2"/>
    </row>
    <row r="82" spans="1:11" ht="15">
      <c r="A82" s="86">
        <v>33</v>
      </c>
      <c r="B82" s="92" t="s">
        <v>149</v>
      </c>
      <c r="C82" s="100" t="s">
        <v>21</v>
      </c>
      <c r="D82" s="133"/>
      <c r="E82" s="87">
        <v>0.059895833333333336</v>
      </c>
      <c r="F82" s="123">
        <v>0.025</v>
      </c>
      <c r="G82" s="87">
        <f t="shared" si="2"/>
        <v>0.034895833333333334</v>
      </c>
      <c r="H82" s="86">
        <v>33</v>
      </c>
      <c r="I82" s="132" t="s">
        <v>44</v>
      </c>
      <c r="J82" s="141">
        <f t="shared" si="3"/>
        <v>281.77570093457814</v>
      </c>
      <c r="K82" s="2"/>
    </row>
    <row r="83" spans="1:11" ht="15">
      <c r="A83" s="86">
        <v>34</v>
      </c>
      <c r="B83" s="95" t="s">
        <v>157</v>
      </c>
      <c r="C83" s="100" t="s">
        <v>49</v>
      </c>
      <c r="D83" s="133"/>
      <c r="E83" s="115">
        <v>0.0602199074074074</v>
      </c>
      <c r="F83" s="123">
        <v>0.0145833333333333</v>
      </c>
      <c r="G83" s="87">
        <f t="shared" si="2"/>
        <v>0.0456365740740741</v>
      </c>
      <c r="H83" s="86">
        <v>34</v>
      </c>
      <c r="I83" s="130">
        <v>1</v>
      </c>
      <c r="J83" s="141">
        <f t="shared" si="3"/>
        <v>368.5046728971947</v>
      </c>
      <c r="K83" s="2"/>
    </row>
    <row r="84" spans="1:11" ht="15">
      <c r="A84" s="86">
        <v>35</v>
      </c>
      <c r="B84" s="95" t="s">
        <v>156</v>
      </c>
      <c r="C84" s="100" t="s">
        <v>49</v>
      </c>
      <c r="D84" s="133"/>
      <c r="E84" s="115">
        <v>0.05743055555555556</v>
      </c>
      <c r="F84" s="123">
        <v>0.001388888888888889</v>
      </c>
      <c r="G84" s="87">
        <f t="shared" si="2"/>
        <v>0.05604166666666667</v>
      </c>
      <c r="H84" s="86">
        <v>35</v>
      </c>
      <c r="I84" s="132" t="s">
        <v>210</v>
      </c>
      <c r="J84" s="141">
        <f t="shared" si="3"/>
        <v>452.52336448597924</v>
      </c>
      <c r="K84" s="2"/>
    </row>
    <row r="85" spans="1:11" ht="15">
      <c r="A85" s="86">
        <v>36</v>
      </c>
      <c r="B85" s="91" t="s">
        <v>185</v>
      </c>
      <c r="C85" s="100" t="s">
        <v>24</v>
      </c>
      <c r="D85" s="133"/>
      <c r="E85" s="102"/>
      <c r="F85" s="123"/>
      <c r="G85" s="115" t="s">
        <v>178</v>
      </c>
      <c r="H85" s="86"/>
      <c r="I85" s="102"/>
      <c r="J85" s="2"/>
      <c r="K85" s="2"/>
    </row>
    <row r="86" spans="1:11" ht="15">
      <c r="A86" s="86">
        <v>37</v>
      </c>
      <c r="B86" s="91" t="s">
        <v>188</v>
      </c>
      <c r="C86" s="100" t="s">
        <v>98</v>
      </c>
      <c r="D86" s="133"/>
      <c r="E86" s="102"/>
      <c r="F86" s="123"/>
      <c r="G86" s="87" t="s">
        <v>178</v>
      </c>
      <c r="H86" s="86"/>
      <c r="I86" s="102"/>
      <c r="J86" s="2"/>
      <c r="K86" s="2"/>
    </row>
    <row r="87" spans="1:11" ht="15">
      <c r="A87" s="110"/>
      <c r="B87" s="142"/>
      <c r="C87" s="103"/>
      <c r="D87" s="103"/>
      <c r="E87" s="124"/>
      <c r="F87" s="125"/>
      <c r="G87" s="125"/>
      <c r="H87" s="110"/>
      <c r="I87" s="124"/>
      <c r="J87" s="3"/>
      <c r="K87" s="3"/>
    </row>
    <row r="88" spans="1:11" ht="15">
      <c r="A88" s="110"/>
      <c r="B88" s="142"/>
      <c r="C88" s="103"/>
      <c r="D88" s="103"/>
      <c r="E88" s="124"/>
      <c r="F88" s="125"/>
      <c r="G88" s="125"/>
      <c r="H88" s="110"/>
      <c r="I88" s="124"/>
      <c r="J88" s="3"/>
      <c r="K88" s="3"/>
    </row>
    <row r="89" spans="1:11" ht="15">
      <c r="A89" s="110"/>
      <c r="B89" s="142"/>
      <c r="C89" s="103"/>
      <c r="D89" s="103"/>
      <c r="E89" s="124"/>
      <c r="F89" s="125"/>
      <c r="G89" s="125"/>
      <c r="H89" s="110"/>
      <c r="I89" s="124"/>
      <c r="J89" s="3"/>
      <c r="K89" s="3"/>
    </row>
    <row r="90" spans="1:8" ht="15">
      <c r="A90" s="110"/>
      <c r="H90" s="108"/>
    </row>
    <row r="91" spans="1:8" ht="15.75">
      <c r="A91" s="105"/>
      <c r="B91" s="28" t="s">
        <v>12</v>
      </c>
      <c r="C91" s="12"/>
      <c r="D91" s="12"/>
      <c r="E91" s="112"/>
      <c r="F91" s="112"/>
      <c r="G91" s="112"/>
      <c r="H91" s="105" t="s">
        <v>15</v>
      </c>
    </row>
    <row r="92" spans="1:11" ht="38.25">
      <c r="A92" s="109" t="s">
        <v>4</v>
      </c>
      <c r="B92" s="53" t="s">
        <v>0</v>
      </c>
      <c r="C92" s="53" t="s">
        <v>33</v>
      </c>
      <c r="D92" s="138" t="s">
        <v>213</v>
      </c>
      <c r="E92" s="121" t="s">
        <v>7</v>
      </c>
      <c r="F92" s="122" t="s">
        <v>8</v>
      </c>
      <c r="G92" s="109" t="s">
        <v>6</v>
      </c>
      <c r="H92" s="109" t="s">
        <v>34</v>
      </c>
      <c r="I92" s="102"/>
      <c r="J92" s="14" t="s">
        <v>31</v>
      </c>
      <c r="K92" s="14" t="s">
        <v>13</v>
      </c>
    </row>
    <row r="93" spans="1:11" ht="15">
      <c r="A93" s="86">
        <v>1</v>
      </c>
      <c r="B93" s="91" t="s">
        <v>83</v>
      </c>
      <c r="C93" s="139" t="s">
        <v>63</v>
      </c>
      <c r="D93" s="91"/>
      <c r="E93" s="87">
        <v>0.012789351851851852</v>
      </c>
      <c r="F93" s="123">
        <v>0.0006944444444444445</v>
      </c>
      <c r="G93" s="87">
        <f aca="true" t="shared" si="4" ref="G93:G119">E93-F93</f>
        <v>0.012094907407407408</v>
      </c>
      <c r="H93" s="86" t="s">
        <v>207</v>
      </c>
      <c r="I93" s="102">
        <v>20</v>
      </c>
      <c r="J93" s="141">
        <f>G93/$G$93*100</f>
        <v>100</v>
      </c>
      <c r="K93" s="2"/>
    </row>
    <row r="94" spans="1:11" ht="15">
      <c r="A94" s="86">
        <v>2</v>
      </c>
      <c r="B94" s="95" t="s">
        <v>113</v>
      </c>
      <c r="C94" s="100" t="s">
        <v>49</v>
      </c>
      <c r="D94" s="133"/>
      <c r="E94" s="115">
        <v>0.0365625</v>
      </c>
      <c r="F94" s="123">
        <v>0.0236111111111111</v>
      </c>
      <c r="G94" s="87">
        <f t="shared" si="4"/>
        <v>0.012951388888888898</v>
      </c>
      <c r="H94" s="86" t="s">
        <v>208</v>
      </c>
      <c r="I94" s="102">
        <v>18</v>
      </c>
      <c r="J94" s="141">
        <f aca="true" t="shared" si="5" ref="J94:J119">G94/$G$93*100</f>
        <v>107.08133971291873</v>
      </c>
      <c r="K94" s="2"/>
    </row>
    <row r="95" spans="1:11" ht="15">
      <c r="A95" s="86">
        <v>3</v>
      </c>
      <c r="B95" s="91" t="s">
        <v>76</v>
      </c>
      <c r="C95" s="100" t="s">
        <v>96</v>
      </c>
      <c r="D95" s="133"/>
      <c r="E95" s="116">
        <v>0.016168981481481482</v>
      </c>
      <c r="F95" s="123">
        <v>0.00277777777777777</v>
      </c>
      <c r="G95" s="87">
        <f t="shared" si="4"/>
        <v>0.013391203703703712</v>
      </c>
      <c r="H95" s="86" t="s">
        <v>209</v>
      </c>
      <c r="I95" s="102">
        <v>16</v>
      </c>
      <c r="J95" s="141">
        <f t="shared" si="5"/>
        <v>110.71770334928237</v>
      </c>
      <c r="K95" s="2"/>
    </row>
    <row r="96" spans="1:11" ht="15">
      <c r="A96" s="86">
        <v>4</v>
      </c>
      <c r="B96" s="95" t="s">
        <v>103</v>
      </c>
      <c r="C96" s="100" t="s">
        <v>19</v>
      </c>
      <c r="D96" s="133"/>
      <c r="E96" s="87">
        <v>0.025196759259259256</v>
      </c>
      <c r="F96" s="123">
        <v>0.0118055555555555</v>
      </c>
      <c r="G96" s="87">
        <f t="shared" si="4"/>
        <v>0.013391203703703756</v>
      </c>
      <c r="H96" s="86" t="s">
        <v>209</v>
      </c>
      <c r="I96" s="102">
        <v>16</v>
      </c>
      <c r="J96" s="141">
        <f t="shared" si="5"/>
        <v>110.71770334928273</v>
      </c>
      <c r="K96" s="2"/>
    </row>
    <row r="97" spans="1:11" ht="15">
      <c r="A97" s="86">
        <v>5</v>
      </c>
      <c r="B97" s="92" t="s">
        <v>101</v>
      </c>
      <c r="C97" s="100" t="s">
        <v>25</v>
      </c>
      <c r="D97" s="133"/>
      <c r="E97" s="87">
        <v>0.02314814814814815</v>
      </c>
      <c r="F97" s="123">
        <v>0.00833333333333333</v>
      </c>
      <c r="G97" s="87">
        <f t="shared" si="4"/>
        <v>0.01481481481481482</v>
      </c>
      <c r="H97" s="86">
        <v>5</v>
      </c>
      <c r="I97" s="102">
        <v>14</v>
      </c>
      <c r="J97" s="141">
        <f t="shared" si="5"/>
        <v>122.488038277512</v>
      </c>
      <c r="K97" s="2"/>
    </row>
    <row r="98" spans="1:11" ht="15">
      <c r="A98" s="86">
        <v>6</v>
      </c>
      <c r="B98" s="98" t="s">
        <v>104</v>
      </c>
      <c r="C98" s="100" t="s">
        <v>20</v>
      </c>
      <c r="D98" s="133"/>
      <c r="E98" s="115">
        <v>0.027824074074074074</v>
      </c>
      <c r="F98" s="123">
        <v>0.0125</v>
      </c>
      <c r="G98" s="87">
        <f t="shared" si="4"/>
        <v>0.015324074074074073</v>
      </c>
      <c r="H98" s="86">
        <v>6</v>
      </c>
      <c r="I98" s="102">
        <v>13</v>
      </c>
      <c r="J98" s="141">
        <f t="shared" si="5"/>
        <v>126.69856459330143</v>
      </c>
      <c r="K98" s="2"/>
    </row>
    <row r="99" spans="1:11" ht="15">
      <c r="A99" s="86">
        <v>7</v>
      </c>
      <c r="B99" s="95" t="s">
        <v>176</v>
      </c>
      <c r="C99" s="100" t="s">
        <v>53</v>
      </c>
      <c r="D99" s="133"/>
      <c r="E99" s="87">
        <v>0.022685185185185183</v>
      </c>
      <c r="F99" s="123">
        <v>0.00625</v>
      </c>
      <c r="G99" s="87">
        <f t="shared" si="4"/>
        <v>0.016435185185185185</v>
      </c>
      <c r="H99" s="86">
        <v>7</v>
      </c>
      <c r="I99" s="102">
        <v>12</v>
      </c>
      <c r="J99" s="141">
        <f t="shared" si="5"/>
        <v>135.8851674641148</v>
      </c>
      <c r="K99" s="2"/>
    </row>
    <row r="100" spans="1:11" ht="15">
      <c r="A100" s="86">
        <v>8</v>
      </c>
      <c r="B100" s="89" t="s">
        <v>79</v>
      </c>
      <c r="C100" s="100" t="s">
        <v>19</v>
      </c>
      <c r="D100" s="133"/>
      <c r="E100" s="115">
        <v>0.041608796296296297</v>
      </c>
      <c r="F100" s="123">
        <v>0.025</v>
      </c>
      <c r="G100" s="87">
        <f t="shared" si="4"/>
        <v>0.016608796296296295</v>
      </c>
      <c r="H100" s="86">
        <v>8</v>
      </c>
      <c r="I100" s="128" t="s">
        <v>210</v>
      </c>
      <c r="J100" s="141">
        <f t="shared" si="5"/>
        <v>137.3205741626794</v>
      </c>
      <c r="K100" s="2"/>
    </row>
    <row r="101" spans="1:11" ht="15">
      <c r="A101" s="86">
        <v>9</v>
      </c>
      <c r="B101" s="91" t="s">
        <v>87</v>
      </c>
      <c r="C101" s="100" t="s">
        <v>21</v>
      </c>
      <c r="D101" s="133"/>
      <c r="E101" s="115">
        <v>0.02445601851851852</v>
      </c>
      <c r="F101" s="123">
        <v>0.00763888888888888</v>
      </c>
      <c r="G101" s="87">
        <f t="shared" si="4"/>
        <v>0.01681712962962964</v>
      </c>
      <c r="H101" s="86">
        <v>9</v>
      </c>
      <c r="I101" s="102">
        <v>11</v>
      </c>
      <c r="J101" s="141">
        <f t="shared" si="5"/>
        <v>139.04306220095702</v>
      </c>
      <c r="K101" s="2"/>
    </row>
    <row r="102" spans="1:11" ht="15">
      <c r="A102" s="86">
        <v>10</v>
      </c>
      <c r="B102" s="91" t="s">
        <v>107</v>
      </c>
      <c r="C102" s="100" t="s">
        <v>95</v>
      </c>
      <c r="D102" s="133"/>
      <c r="E102" s="87">
        <v>0.03490740740740741</v>
      </c>
      <c r="F102" s="123">
        <v>0.0180555555555555</v>
      </c>
      <c r="G102" s="87">
        <f t="shared" si="4"/>
        <v>0.01685185185185191</v>
      </c>
      <c r="H102" s="86">
        <v>10</v>
      </c>
      <c r="I102" s="102">
        <v>10</v>
      </c>
      <c r="J102" s="141">
        <f t="shared" si="5"/>
        <v>139.33014354067032</v>
      </c>
      <c r="K102" s="2"/>
    </row>
    <row r="103" spans="1:11" ht="15">
      <c r="A103" s="86">
        <v>11</v>
      </c>
      <c r="B103" s="91" t="s">
        <v>110</v>
      </c>
      <c r="C103" s="100" t="s">
        <v>25</v>
      </c>
      <c r="D103" s="133"/>
      <c r="E103" s="115">
        <v>0.03935185185185185</v>
      </c>
      <c r="F103" s="123">
        <v>0.0215277777777777</v>
      </c>
      <c r="G103" s="87">
        <f t="shared" si="4"/>
        <v>0.017824074074074152</v>
      </c>
      <c r="H103" s="86">
        <v>11</v>
      </c>
      <c r="I103" s="128" t="s">
        <v>210</v>
      </c>
      <c r="J103" s="141">
        <f t="shared" si="5"/>
        <v>147.36842105263221</v>
      </c>
      <c r="K103" s="2"/>
    </row>
    <row r="104" spans="1:11" ht="15">
      <c r="A104" s="86">
        <v>12</v>
      </c>
      <c r="B104" s="91" t="s">
        <v>197</v>
      </c>
      <c r="C104" s="100" t="s">
        <v>48</v>
      </c>
      <c r="D104" s="133"/>
      <c r="E104" s="87">
        <v>0.03387731481481481</v>
      </c>
      <c r="F104" s="123">
        <v>0.0152777777777777</v>
      </c>
      <c r="G104" s="87">
        <f t="shared" si="4"/>
        <v>0.018599537037037112</v>
      </c>
      <c r="H104" s="86">
        <v>12</v>
      </c>
      <c r="I104" s="102">
        <v>9</v>
      </c>
      <c r="J104" s="141">
        <f t="shared" si="5"/>
        <v>153.77990430622071</v>
      </c>
      <c r="K104" s="2"/>
    </row>
    <row r="105" spans="1:11" ht="15">
      <c r="A105" s="86">
        <v>13</v>
      </c>
      <c r="B105" s="91" t="s">
        <v>100</v>
      </c>
      <c r="C105" s="100" t="s">
        <v>97</v>
      </c>
      <c r="D105" s="133"/>
      <c r="E105" s="87">
        <v>0.02459490740740741</v>
      </c>
      <c r="F105" s="123">
        <v>0.00555555555555555</v>
      </c>
      <c r="G105" s="87">
        <f t="shared" si="4"/>
        <v>0.01903935185185186</v>
      </c>
      <c r="H105" s="86">
        <v>13</v>
      </c>
      <c r="I105" s="102">
        <v>8</v>
      </c>
      <c r="J105" s="141">
        <f t="shared" si="5"/>
        <v>157.4162679425838</v>
      </c>
      <c r="K105" s="2"/>
    </row>
    <row r="106" spans="1:11" ht="15">
      <c r="A106" s="86">
        <v>14</v>
      </c>
      <c r="B106" s="98" t="s">
        <v>112</v>
      </c>
      <c r="C106" s="100" t="s">
        <v>20</v>
      </c>
      <c r="D106" s="133"/>
      <c r="E106" s="87">
        <v>0.0453125</v>
      </c>
      <c r="F106" s="123">
        <v>0.0256944444444444</v>
      </c>
      <c r="G106" s="87">
        <f t="shared" si="4"/>
        <v>0.019618055555555597</v>
      </c>
      <c r="H106" s="86">
        <v>14</v>
      </c>
      <c r="I106" s="128" t="s">
        <v>210</v>
      </c>
      <c r="J106" s="141">
        <f t="shared" si="5"/>
        <v>162.20095693779936</v>
      </c>
      <c r="K106" s="2"/>
    </row>
    <row r="107" spans="1:11" ht="15">
      <c r="A107" s="86">
        <v>15</v>
      </c>
      <c r="B107" s="91" t="s">
        <v>109</v>
      </c>
      <c r="C107" s="100" t="s">
        <v>21</v>
      </c>
      <c r="D107" s="133"/>
      <c r="E107" s="115">
        <v>0.04259259259259259</v>
      </c>
      <c r="F107" s="123">
        <v>0.0208333333333333</v>
      </c>
      <c r="G107" s="87">
        <f t="shared" si="4"/>
        <v>0.02175925925925929</v>
      </c>
      <c r="H107" s="86">
        <v>15</v>
      </c>
      <c r="I107" s="128" t="s">
        <v>210</v>
      </c>
      <c r="J107" s="141">
        <f t="shared" si="5"/>
        <v>179.90430622009595</v>
      </c>
      <c r="K107" s="2"/>
    </row>
    <row r="108" spans="1:11" ht="15">
      <c r="A108" s="86">
        <v>16</v>
      </c>
      <c r="B108" s="91" t="s">
        <v>106</v>
      </c>
      <c r="C108" s="100" t="s">
        <v>96</v>
      </c>
      <c r="D108" s="133"/>
      <c r="E108" s="87">
        <v>0.04024305555555556</v>
      </c>
      <c r="F108" s="123">
        <v>0.0159722222222222</v>
      </c>
      <c r="G108" s="87">
        <f t="shared" si="4"/>
        <v>0.02427083333333336</v>
      </c>
      <c r="H108" s="86">
        <v>16</v>
      </c>
      <c r="I108" s="128" t="s">
        <v>210</v>
      </c>
      <c r="J108" s="141">
        <f t="shared" si="5"/>
        <v>200.66985645933033</v>
      </c>
      <c r="K108" s="2"/>
    </row>
    <row r="109" spans="1:11" ht="15">
      <c r="A109" s="86">
        <v>17</v>
      </c>
      <c r="B109" s="91" t="s">
        <v>105</v>
      </c>
      <c r="C109" s="139" t="s">
        <v>63</v>
      </c>
      <c r="D109" s="92"/>
      <c r="E109" s="87">
        <v>0.03820601851851852</v>
      </c>
      <c r="F109" s="123">
        <v>0.0138888888888888</v>
      </c>
      <c r="G109" s="87">
        <f t="shared" si="4"/>
        <v>0.024317129629629723</v>
      </c>
      <c r="H109" s="86">
        <v>17</v>
      </c>
      <c r="I109" s="128" t="s">
        <v>210</v>
      </c>
      <c r="J109" s="141">
        <f t="shared" si="5"/>
        <v>201.05263157894814</v>
      </c>
      <c r="K109" s="2"/>
    </row>
    <row r="110" spans="1:11" ht="15">
      <c r="A110" s="86">
        <v>18</v>
      </c>
      <c r="B110" s="91" t="s">
        <v>99</v>
      </c>
      <c r="C110" s="100" t="s">
        <v>95</v>
      </c>
      <c r="D110" s="133"/>
      <c r="E110" s="87">
        <v>0.030127314814814815</v>
      </c>
      <c r="F110" s="123">
        <v>0.00486111111111111</v>
      </c>
      <c r="G110" s="87">
        <f t="shared" si="4"/>
        <v>0.025266203703703704</v>
      </c>
      <c r="H110" s="86">
        <v>18</v>
      </c>
      <c r="I110" s="128" t="s">
        <v>210</v>
      </c>
      <c r="J110" s="141">
        <f t="shared" si="5"/>
        <v>208.89952153110048</v>
      </c>
      <c r="K110" s="2"/>
    </row>
    <row r="111" spans="1:11" ht="15">
      <c r="A111" s="86">
        <v>19</v>
      </c>
      <c r="B111" s="91" t="s">
        <v>194</v>
      </c>
      <c r="C111" s="100" t="s">
        <v>48</v>
      </c>
      <c r="D111" s="133"/>
      <c r="E111" s="87">
        <v>0.029201388888888888</v>
      </c>
      <c r="F111" s="123">
        <v>0.00208333333333333</v>
      </c>
      <c r="G111" s="87">
        <f t="shared" si="4"/>
        <v>0.02711805555555556</v>
      </c>
      <c r="H111" s="86">
        <v>19</v>
      </c>
      <c r="I111" s="128" t="s">
        <v>210</v>
      </c>
      <c r="J111" s="141">
        <f t="shared" si="5"/>
        <v>224.21052631578945</v>
      </c>
      <c r="K111" s="2"/>
    </row>
    <row r="112" spans="1:11" ht="15">
      <c r="A112" s="86">
        <v>20</v>
      </c>
      <c r="B112" s="91" t="s">
        <v>195</v>
      </c>
      <c r="C112" s="100" t="s">
        <v>52</v>
      </c>
      <c r="D112" s="133"/>
      <c r="E112" s="87">
        <v>0.04010416666666667</v>
      </c>
      <c r="F112" s="123">
        <v>0.0111111111111111</v>
      </c>
      <c r="G112" s="87">
        <f t="shared" si="4"/>
        <v>0.02899305555555557</v>
      </c>
      <c r="H112" s="86">
        <v>20</v>
      </c>
      <c r="I112" s="102">
        <v>7</v>
      </c>
      <c r="J112" s="141">
        <f t="shared" si="5"/>
        <v>239.7129186602872</v>
      </c>
      <c r="K112" s="2"/>
    </row>
    <row r="113" spans="1:11" ht="15">
      <c r="A113" s="86">
        <v>21</v>
      </c>
      <c r="B113" s="89" t="s">
        <v>165</v>
      </c>
      <c r="C113" s="100" t="s">
        <v>17</v>
      </c>
      <c r="D113" s="133"/>
      <c r="E113" s="87">
        <v>0.04755787037037037</v>
      </c>
      <c r="F113" s="123">
        <v>0.0173611111111111</v>
      </c>
      <c r="G113" s="87">
        <f t="shared" si="4"/>
        <v>0.030196759259259267</v>
      </c>
      <c r="H113" s="86">
        <v>21</v>
      </c>
      <c r="I113" s="102">
        <v>6</v>
      </c>
      <c r="J113" s="141">
        <f t="shared" si="5"/>
        <v>249.66507177033498</v>
      </c>
      <c r="K113" s="2"/>
    </row>
    <row r="114" spans="1:11" ht="15">
      <c r="A114" s="86">
        <v>22</v>
      </c>
      <c r="B114" s="95" t="s">
        <v>102</v>
      </c>
      <c r="C114" s="100" t="s">
        <v>98</v>
      </c>
      <c r="D114" s="133"/>
      <c r="E114" s="87">
        <v>0.0437962962962963</v>
      </c>
      <c r="F114" s="123">
        <v>0.00902777777777777</v>
      </c>
      <c r="G114" s="87">
        <f t="shared" si="4"/>
        <v>0.03476851851851853</v>
      </c>
      <c r="H114" s="86">
        <v>22</v>
      </c>
      <c r="I114" s="102">
        <v>5</v>
      </c>
      <c r="J114" s="141">
        <f t="shared" si="5"/>
        <v>287.464114832536</v>
      </c>
      <c r="K114" s="2"/>
    </row>
    <row r="115" spans="1:11" ht="15">
      <c r="A115" s="86">
        <v>23</v>
      </c>
      <c r="B115" s="95" t="s">
        <v>198</v>
      </c>
      <c r="C115" s="100" t="s">
        <v>98</v>
      </c>
      <c r="D115" s="133"/>
      <c r="E115" s="87">
        <v>0.05844907407407407</v>
      </c>
      <c r="F115" s="123">
        <v>0.0222222222222222</v>
      </c>
      <c r="G115" s="87">
        <f t="shared" si="4"/>
        <v>0.03622685185185187</v>
      </c>
      <c r="H115" s="86">
        <v>23</v>
      </c>
      <c r="I115" s="128" t="s">
        <v>210</v>
      </c>
      <c r="J115" s="141">
        <f t="shared" si="5"/>
        <v>299.52153110047857</v>
      </c>
      <c r="K115" s="2"/>
    </row>
    <row r="116" spans="1:11" ht="15">
      <c r="A116" s="86">
        <v>24</v>
      </c>
      <c r="B116" s="92" t="s">
        <v>73</v>
      </c>
      <c r="C116" s="100" t="s">
        <v>50</v>
      </c>
      <c r="D116" s="133"/>
      <c r="E116" s="87">
        <v>0.04638888888888889</v>
      </c>
      <c r="F116" s="123">
        <v>0.00972222222222222</v>
      </c>
      <c r="G116" s="87">
        <f t="shared" si="4"/>
        <v>0.03666666666666667</v>
      </c>
      <c r="H116" s="86">
        <v>24</v>
      </c>
      <c r="I116" s="102">
        <v>4</v>
      </c>
      <c r="J116" s="141">
        <f t="shared" si="5"/>
        <v>303.1578947368421</v>
      </c>
      <c r="K116" s="2"/>
    </row>
    <row r="117" spans="1:11" ht="15">
      <c r="A117" s="86">
        <v>25</v>
      </c>
      <c r="B117" s="95" t="s">
        <v>164</v>
      </c>
      <c r="C117" s="100" t="s">
        <v>17</v>
      </c>
      <c r="D117" s="133"/>
      <c r="E117" s="115">
        <v>0.04280092592592593</v>
      </c>
      <c r="F117" s="123">
        <v>0.00416666666666666</v>
      </c>
      <c r="G117" s="87">
        <f t="shared" si="4"/>
        <v>0.03863425925925927</v>
      </c>
      <c r="H117" s="86">
        <v>25</v>
      </c>
      <c r="I117" s="128" t="s">
        <v>210</v>
      </c>
      <c r="J117" s="141">
        <f t="shared" si="5"/>
        <v>319.42583732057426</v>
      </c>
      <c r="K117" s="2"/>
    </row>
    <row r="118" spans="1:11" ht="15">
      <c r="A118" s="86">
        <v>26</v>
      </c>
      <c r="B118" s="91" t="s">
        <v>114</v>
      </c>
      <c r="C118" s="100" t="s">
        <v>51</v>
      </c>
      <c r="D118" s="133"/>
      <c r="E118" s="115">
        <v>0.051493055555555556</v>
      </c>
      <c r="F118" s="123">
        <v>0.00694444444444444</v>
      </c>
      <c r="G118" s="87">
        <f t="shared" si="4"/>
        <v>0.044548611111111115</v>
      </c>
      <c r="H118" s="86">
        <v>26</v>
      </c>
      <c r="I118" s="102">
        <v>3</v>
      </c>
      <c r="J118" s="141">
        <f t="shared" si="5"/>
        <v>368.32535885167465</v>
      </c>
      <c r="K118" s="2"/>
    </row>
    <row r="119" spans="1:11" ht="15">
      <c r="A119" s="86">
        <v>27</v>
      </c>
      <c r="B119" s="91" t="s">
        <v>193</v>
      </c>
      <c r="C119" s="100" t="s">
        <v>24</v>
      </c>
      <c r="D119" s="133"/>
      <c r="E119" s="87">
        <v>0.04662037037037037</v>
      </c>
      <c r="F119" s="123">
        <v>0.001388888888888889</v>
      </c>
      <c r="G119" s="87">
        <f t="shared" si="4"/>
        <v>0.04523148148148148</v>
      </c>
      <c r="H119" s="86">
        <v>27</v>
      </c>
      <c r="I119" s="128">
        <v>2</v>
      </c>
      <c r="J119" s="141">
        <f t="shared" si="5"/>
        <v>373.97129186602865</v>
      </c>
      <c r="K119" s="2"/>
    </row>
    <row r="120" spans="1:11" ht="15">
      <c r="A120" s="86">
        <v>28</v>
      </c>
      <c r="B120" s="91" t="s">
        <v>196</v>
      </c>
      <c r="C120" s="100" t="s">
        <v>24</v>
      </c>
      <c r="D120" s="133"/>
      <c r="E120" s="102"/>
      <c r="F120" s="123"/>
      <c r="G120" s="87" t="s">
        <v>178</v>
      </c>
      <c r="H120" s="86"/>
      <c r="I120" s="102"/>
      <c r="J120" s="2"/>
      <c r="K120" s="2"/>
    </row>
    <row r="121" spans="1:11" ht="15">
      <c r="A121" s="86">
        <v>29</v>
      </c>
      <c r="B121" s="91" t="s">
        <v>108</v>
      </c>
      <c r="C121" s="100" t="s">
        <v>97</v>
      </c>
      <c r="D121" s="133"/>
      <c r="E121" s="102"/>
      <c r="F121" s="123"/>
      <c r="G121" s="87" t="s">
        <v>178</v>
      </c>
      <c r="H121" s="86"/>
      <c r="I121" s="102"/>
      <c r="J121" s="2"/>
      <c r="K121" s="2"/>
    </row>
    <row r="122" spans="1:11" ht="15">
      <c r="A122" s="86">
        <v>30</v>
      </c>
      <c r="B122" s="89" t="s">
        <v>177</v>
      </c>
      <c r="C122" s="100" t="s">
        <v>53</v>
      </c>
      <c r="D122" s="133"/>
      <c r="E122" s="102"/>
      <c r="F122" s="123"/>
      <c r="G122" s="115" t="s">
        <v>178</v>
      </c>
      <c r="H122" s="86"/>
      <c r="I122" s="102"/>
      <c r="J122" s="2"/>
      <c r="K122" s="2"/>
    </row>
    <row r="123" spans="1:11" ht="15">
      <c r="A123" s="86">
        <v>31</v>
      </c>
      <c r="B123" s="91" t="s">
        <v>115</v>
      </c>
      <c r="C123" s="100" t="s">
        <v>51</v>
      </c>
      <c r="D123" s="133"/>
      <c r="E123" s="102"/>
      <c r="F123" s="123"/>
      <c r="G123" s="115" t="s">
        <v>178</v>
      </c>
      <c r="H123" s="86"/>
      <c r="I123" s="102"/>
      <c r="J123" s="2"/>
      <c r="K123" s="2"/>
    </row>
    <row r="124" spans="1:11" ht="15">
      <c r="A124" s="86">
        <v>32</v>
      </c>
      <c r="B124" s="91" t="s">
        <v>151</v>
      </c>
      <c r="C124" s="100" t="s">
        <v>50</v>
      </c>
      <c r="D124" s="133"/>
      <c r="E124" s="102"/>
      <c r="F124" s="123"/>
      <c r="G124" s="87" t="s">
        <v>178</v>
      </c>
      <c r="H124" s="86"/>
      <c r="I124" s="102"/>
      <c r="J124" s="2"/>
      <c r="K124" s="2"/>
    </row>
    <row r="125" spans="1:11" ht="15">
      <c r="A125" s="86">
        <v>33</v>
      </c>
      <c r="B125" s="91" t="s">
        <v>111</v>
      </c>
      <c r="C125" s="100" t="s">
        <v>52</v>
      </c>
      <c r="D125" s="133"/>
      <c r="E125" s="102"/>
      <c r="F125" s="123"/>
      <c r="G125" s="87" t="s">
        <v>178</v>
      </c>
      <c r="H125" s="86"/>
      <c r="I125" s="102"/>
      <c r="J125" s="2"/>
      <c r="K125" s="2"/>
    </row>
    <row r="126" spans="1:8" ht="15">
      <c r="A126" s="110"/>
      <c r="B126" s="3"/>
      <c r="C126" s="3"/>
      <c r="D126" s="3"/>
      <c r="E126" s="124"/>
      <c r="F126" s="124"/>
      <c r="G126" s="124"/>
      <c r="H126" s="110"/>
    </row>
    <row r="127" spans="1:8" ht="15">
      <c r="A127" s="110"/>
      <c r="B127" s="3"/>
      <c r="C127" s="3"/>
      <c r="D127" s="3"/>
      <c r="E127" s="124"/>
      <c r="F127" s="124"/>
      <c r="G127" s="124"/>
      <c r="H127" s="110"/>
    </row>
    <row r="133" ht="12.75">
      <c r="L133" s="3"/>
    </row>
    <row r="137" spans="1:8" ht="15.75">
      <c r="A137" s="105"/>
      <c r="B137" s="72" t="s">
        <v>3</v>
      </c>
      <c r="C137" s="73"/>
      <c r="D137" s="73"/>
      <c r="E137" s="112"/>
      <c r="F137" s="112"/>
      <c r="G137" s="112"/>
      <c r="H137" s="105" t="s">
        <v>15</v>
      </c>
    </row>
    <row r="138" spans="1:11" ht="38.25">
      <c r="A138" s="109" t="s">
        <v>4</v>
      </c>
      <c r="B138" s="53" t="s">
        <v>0</v>
      </c>
      <c r="C138" s="74" t="s">
        <v>33</v>
      </c>
      <c r="D138" s="29" t="s">
        <v>213</v>
      </c>
      <c r="E138" s="126" t="s">
        <v>7</v>
      </c>
      <c r="F138" s="122" t="s">
        <v>8</v>
      </c>
      <c r="G138" s="109" t="s">
        <v>6</v>
      </c>
      <c r="H138" s="109" t="s">
        <v>34</v>
      </c>
      <c r="I138" s="102"/>
      <c r="J138" s="14" t="s">
        <v>31</v>
      </c>
      <c r="K138" s="14" t="s">
        <v>13</v>
      </c>
    </row>
    <row r="139" spans="1:11" ht="15">
      <c r="A139" s="86">
        <v>1</v>
      </c>
      <c r="B139" s="91" t="s">
        <v>124</v>
      </c>
      <c r="C139" s="100" t="s">
        <v>25</v>
      </c>
      <c r="D139" s="133"/>
      <c r="E139" s="115">
        <v>0.03462962962962963</v>
      </c>
      <c r="F139" s="123">
        <v>0.0236111111111111</v>
      </c>
      <c r="G139" s="87">
        <f aca="true" t="shared" si="6" ref="G139:G171">E139-F139</f>
        <v>0.011018518518518528</v>
      </c>
      <c r="H139" s="86" t="s">
        <v>207</v>
      </c>
      <c r="I139" s="102">
        <v>20</v>
      </c>
      <c r="J139" s="141">
        <f aca="true" t="shared" si="7" ref="J139:J171">G139/$G$139*100</f>
        <v>100</v>
      </c>
      <c r="K139" s="2"/>
    </row>
    <row r="140" spans="1:11" ht="15">
      <c r="A140" s="86">
        <v>2</v>
      </c>
      <c r="B140" s="91" t="s">
        <v>88</v>
      </c>
      <c r="C140" s="100" t="s">
        <v>21</v>
      </c>
      <c r="D140" s="133"/>
      <c r="E140" s="87">
        <v>0.02148148148148148</v>
      </c>
      <c r="F140" s="123">
        <v>0.00972222222222222</v>
      </c>
      <c r="G140" s="87">
        <f t="shared" si="6"/>
        <v>0.01175925925925926</v>
      </c>
      <c r="H140" s="86" t="s">
        <v>208</v>
      </c>
      <c r="I140" s="102">
        <v>18</v>
      </c>
      <c r="J140" s="141">
        <f t="shared" si="7"/>
        <v>106.72268907563016</v>
      </c>
      <c r="K140" s="2"/>
    </row>
    <row r="141" spans="1:11" ht="15">
      <c r="A141" s="86">
        <v>3</v>
      </c>
      <c r="B141" s="95" t="s">
        <v>84</v>
      </c>
      <c r="C141" s="91" t="s">
        <v>63</v>
      </c>
      <c r="D141" s="134"/>
      <c r="E141" s="115">
        <v>0.027893518518518515</v>
      </c>
      <c r="F141" s="123">
        <v>0.0159722222222222</v>
      </c>
      <c r="G141" s="87">
        <f t="shared" si="6"/>
        <v>0.011921296296296315</v>
      </c>
      <c r="H141" s="86" t="s">
        <v>209</v>
      </c>
      <c r="I141" s="102">
        <v>16</v>
      </c>
      <c r="J141" s="141">
        <f t="shared" si="7"/>
        <v>108.19327731092446</v>
      </c>
      <c r="K141" s="2"/>
    </row>
    <row r="142" spans="1:11" ht="15">
      <c r="A142" s="86">
        <v>4</v>
      </c>
      <c r="B142" s="91" t="s">
        <v>117</v>
      </c>
      <c r="C142" s="136" t="s">
        <v>20</v>
      </c>
      <c r="D142" s="101"/>
      <c r="E142" s="87">
        <v>0.014212962962962962</v>
      </c>
      <c r="F142" s="123">
        <v>0.001388888888888889</v>
      </c>
      <c r="G142" s="87">
        <f t="shared" si="6"/>
        <v>0.012824074074074073</v>
      </c>
      <c r="H142" s="86">
        <v>4</v>
      </c>
      <c r="I142" s="131">
        <v>15</v>
      </c>
      <c r="J142" s="141">
        <f t="shared" si="7"/>
        <v>116.38655462184863</v>
      </c>
      <c r="K142" s="2"/>
    </row>
    <row r="143" spans="1:11" ht="15">
      <c r="A143" s="86">
        <v>5</v>
      </c>
      <c r="B143" s="95" t="s">
        <v>175</v>
      </c>
      <c r="C143" s="100" t="s">
        <v>53</v>
      </c>
      <c r="D143" s="133"/>
      <c r="E143" s="115">
        <v>0.03490740740740741</v>
      </c>
      <c r="F143" s="123">
        <v>0.0215277777777777</v>
      </c>
      <c r="G143" s="87">
        <f t="shared" si="6"/>
        <v>0.013379629629629707</v>
      </c>
      <c r="H143" s="86">
        <v>5</v>
      </c>
      <c r="I143" s="130">
        <v>14</v>
      </c>
      <c r="J143" s="141">
        <f t="shared" si="7"/>
        <v>121.42857142857201</v>
      </c>
      <c r="K143" s="2"/>
    </row>
    <row r="144" spans="1:11" ht="15">
      <c r="A144" s="86">
        <v>6</v>
      </c>
      <c r="B144" s="91" t="s">
        <v>74</v>
      </c>
      <c r="C144" s="100" t="s">
        <v>25</v>
      </c>
      <c r="D144" s="133"/>
      <c r="E144" s="87">
        <v>0.024224537037037034</v>
      </c>
      <c r="F144" s="123">
        <v>0.0104166666666667</v>
      </c>
      <c r="G144" s="87">
        <f t="shared" si="6"/>
        <v>0.013807870370370333</v>
      </c>
      <c r="H144" s="86">
        <v>6</v>
      </c>
      <c r="I144" s="132" t="s">
        <v>210</v>
      </c>
      <c r="J144" s="141">
        <f t="shared" si="7"/>
        <v>125.31512605041972</v>
      </c>
      <c r="K144" s="2"/>
    </row>
    <row r="145" spans="1:11" ht="15">
      <c r="A145" s="86">
        <v>7</v>
      </c>
      <c r="B145" s="92" t="s">
        <v>201</v>
      </c>
      <c r="C145" s="100" t="s">
        <v>20</v>
      </c>
      <c r="D145" s="133"/>
      <c r="E145" s="87">
        <v>0.02847222222222222</v>
      </c>
      <c r="F145" s="123">
        <v>0.0145833333333333</v>
      </c>
      <c r="G145" s="87">
        <f t="shared" si="6"/>
        <v>0.013888888888888921</v>
      </c>
      <c r="H145" s="86">
        <v>7</v>
      </c>
      <c r="I145" s="132" t="s">
        <v>210</v>
      </c>
      <c r="J145" s="141">
        <f t="shared" si="7"/>
        <v>126.0504201680674</v>
      </c>
      <c r="K145" s="2"/>
    </row>
    <row r="146" spans="1:11" ht="15">
      <c r="A146" s="86">
        <v>8</v>
      </c>
      <c r="B146" s="91" t="s">
        <v>119</v>
      </c>
      <c r="C146" s="100" t="s">
        <v>96</v>
      </c>
      <c r="D146" s="133"/>
      <c r="E146" s="115">
        <v>0.019270833333333334</v>
      </c>
      <c r="F146" s="123">
        <v>0.00486111111111111</v>
      </c>
      <c r="G146" s="87">
        <f t="shared" si="6"/>
        <v>0.014409722222222223</v>
      </c>
      <c r="H146" s="86">
        <v>8</v>
      </c>
      <c r="I146" s="130">
        <v>13</v>
      </c>
      <c r="J146" s="141">
        <f t="shared" si="7"/>
        <v>130.77731092436963</v>
      </c>
      <c r="K146" s="2"/>
    </row>
    <row r="147" spans="1:11" ht="15">
      <c r="A147" s="86">
        <v>9</v>
      </c>
      <c r="B147" s="91" t="s">
        <v>204</v>
      </c>
      <c r="C147" s="100" t="s">
        <v>95</v>
      </c>
      <c r="D147" s="133"/>
      <c r="E147" s="87">
        <v>0.034571759259259253</v>
      </c>
      <c r="F147" s="123">
        <v>0.0201388888888888</v>
      </c>
      <c r="G147" s="87">
        <f t="shared" si="6"/>
        <v>0.014432870370370453</v>
      </c>
      <c r="H147" s="86">
        <v>9</v>
      </c>
      <c r="I147" s="131">
        <v>12</v>
      </c>
      <c r="J147" s="141">
        <f t="shared" si="7"/>
        <v>130.98739495798384</v>
      </c>
      <c r="K147" s="2"/>
    </row>
    <row r="148" spans="1:11" ht="15">
      <c r="A148" s="86">
        <v>10</v>
      </c>
      <c r="B148" s="92" t="s">
        <v>94</v>
      </c>
      <c r="C148" s="100" t="s">
        <v>95</v>
      </c>
      <c r="D148" s="133"/>
      <c r="E148" s="87">
        <v>0.022314814814814815</v>
      </c>
      <c r="F148" s="123">
        <v>0.00694444444444444</v>
      </c>
      <c r="G148" s="87">
        <f t="shared" si="6"/>
        <v>0.015370370370370375</v>
      </c>
      <c r="H148" s="86">
        <v>10</v>
      </c>
      <c r="I148" s="132" t="s">
        <v>210</v>
      </c>
      <c r="J148" s="141">
        <f t="shared" si="7"/>
        <v>139.49579831932766</v>
      </c>
      <c r="K148" s="2"/>
    </row>
    <row r="149" spans="1:11" ht="15">
      <c r="A149" s="86">
        <v>11</v>
      </c>
      <c r="B149" s="95" t="s">
        <v>203</v>
      </c>
      <c r="C149" s="100" t="s">
        <v>24</v>
      </c>
      <c r="D149" s="133"/>
      <c r="E149" s="87">
        <v>0.03260416666666667</v>
      </c>
      <c r="F149" s="123">
        <v>0.0166666666666666</v>
      </c>
      <c r="G149" s="87">
        <f t="shared" si="6"/>
        <v>0.01593750000000007</v>
      </c>
      <c r="H149" s="86">
        <v>11</v>
      </c>
      <c r="I149" s="131">
        <v>11</v>
      </c>
      <c r="J149" s="141">
        <f t="shared" si="7"/>
        <v>144.64285714285765</v>
      </c>
      <c r="K149" s="2"/>
    </row>
    <row r="150" spans="1:11" ht="15">
      <c r="A150" s="86">
        <v>12</v>
      </c>
      <c r="B150" s="91" t="s">
        <v>121</v>
      </c>
      <c r="C150" s="100" t="s">
        <v>52</v>
      </c>
      <c r="D150" s="133"/>
      <c r="E150" s="87">
        <v>0.029270833333333333</v>
      </c>
      <c r="F150" s="123">
        <v>0.0131944444444444</v>
      </c>
      <c r="G150" s="87">
        <f t="shared" si="6"/>
        <v>0.01607638888888893</v>
      </c>
      <c r="H150" s="86">
        <v>12</v>
      </c>
      <c r="I150" s="131">
        <v>10</v>
      </c>
      <c r="J150" s="141">
        <f t="shared" si="7"/>
        <v>145.90336134453807</v>
      </c>
      <c r="K150" s="2"/>
    </row>
    <row r="151" spans="1:11" ht="15">
      <c r="A151" s="86">
        <v>13</v>
      </c>
      <c r="B151" s="91" t="s">
        <v>77</v>
      </c>
      <c r="C151" s="100" t="s">
        <v>96</v>
      </c>
      <c r="D151" s="133"/>
      <c r="E151" s="87">
        <v>0.03490740740740741</v>
      </c>
      <c r="F151" s="123">
        <v>0.0180555555555555</v>
      </c>
      <c r="G151" s="87">
        <f t="shared" si="6"/>
        <v>0.01685185185185191</v>
      </c>
      <c r="H151" s="86">
        <v>13</v>
      </c>
      <c r="I151" s="132" t="s">
        <v>210</v>
      </c>
      <c r="J151" s="141">
        <f t="shared" si="7"/>
        <v>152.94117647058863</v>
      </c>
      <c r="K151" s="2"/>
    </row>
    <row r="152" spans="1:11" ht="15">
      <c r="A152" s="86">
        <v>14</v>
      </c>
      <c r="B152" s="91" t="s">
        <v>205</v>
      </c>
      <c r="C152" s="100" t="s">
        <v>21</v>
      </c>
      <c r="D152" s="133"/>
      <c r="E152" s="87">
        <v>0.03978009259259259</v>
      </c>
      <c r="F152" s="123">
        <v>0.0229166666666666</v>
      </c>
      <c r="G152" s="87">
        <f t="shared" si="6"/>
        <v>0.01686342592592599</v>
      </c>
      <c r="H152" s="86">
        <v>14</v>
      </c>
      <c r="I152" s="132" t="s">
        <v>210</v>
      </c>
      <c r="J152" s="141">
        <f t="shared" si="7"/>
        <v>153.0462184873954</v>
      </c>
      <c r="K152" s="2"/>
    </row>
    <row r="153" spans="1:11" ht="15">
      <c r="A153" s="86">
        <v>15</v>
      </c>
      <c r="B153" s="91" t="s">
        <v>122</v>
      </c>
      <c r="C153" s="100" t="s">
        <v>19</v>
      </c>
      <c r="D153" s="133"/>
      <c r="E153" s="87">
        <v>0.03217592592592593</v>
      </c>
      <c r="F153" s="123">
        <v>0.0138888888888888</v>
      </c>
      <c r="G153" s="87">
        <f t="shared" si="6"/>
        <v>0.01828703703703713</v>
      </c>
      <c r="H153" s="86">
        <v>15</v>
      </c>
      <c r="I153" s="131">
        <v>9</v>
      </c>
      <c r="J153" s="141">
        <f t="shared" si="7"/>
        <v>165.96638655462255</v>
      </c>
      <c r="K153" s="2"/>
    </row>
    <row r="154" spans="1:11" ht="15">
      <c r="A154" s="86">
        <v>16</v>
      </c>
      <c r="B154" s="92" t="s">
        <v>125</v>
      </c>
      <c r="C154" s="100" t="s">
        <v>98</v>
      </c>
      <c r="D154" s="133"/>
      <c r="E154" s="87">
        <v>0.043159722222222224</v>
      </c>
      <c r="F154" s="123">
        <v>0.0243055555555555</v>
      </c>
      <c r="G154" s="87">
        <f t="shared" si="6"/>
        <v>0.018854166666666724</v>
      </c>
      <c r="H154" s="86">
        <v>16</v>
      </c>
      <c r="I154" s="131">
        <v>8</v>
      </c>
      <c r="J154" s="141">
        <f t="shared" si="7"/>
        <v>171.11344537815162</v>
      </c>
      <c r="K154" s="2"/>
    </row>
    <row r="155" spans="1:11" ht="15">
      <c r="A155" s="86">
        <v>17</v>
      </c>
      <c r="B155" s="91" t="s">
        <v>128</v>
      </c>
      <c r="C155" s="100" t="s">
        <v>51</v>
      </c>
      <c r="D155" s="133"/>
      <c r="E155" s="87">
        <v>0.041192129629629634</v>
      </c>
      <c r="F155" s="123">
        <v>0.0222222222222222</v>
      </c>
      <c r="G155" s="87">
        <f t="shared" si="6"/>
        <v>0.018969907407407435</v>
      </c>
      <c r="H155" s="86">
        <v>17</v>
      </c>
      <c r="I155" s="131">
        <v>7</v>
      </c>
      <c r="J155" s="141">
        <f t="shared" si="7"/>
        <v>172.16386554621857</v>
      </c>
      <c r="K155" s="2"/>
    </row>
    <row r="156" spans="1:11" ht="15">
      <c r="A156" s="86">
        <v>18</v>
      </c>
      <c r="B156" s="91" t="s">
        <v>200</v>
      </c>
      <c r="C156" s="100" t="s">
        <v>97</v>
      </c>
      <c r="D156" s="133"/>
      <c r="E156" s="87">
        <v>0.02684027777777778</v>
      </c>
      <c r="F156" s="123">
        <v>0.00763888888888888</v>
      </c>
      <c r="G156" s="87">
        <f t="shared" si="6"/>
        <v>0.0192013888888889</v>
      </c>
      <c r="H156" s="86">
        <v>18</v>
      </c>
      <c r="I156" s="131">
        <v>6</v>
      </c>
      <c r="J156" s="141">
        <f t="shared" si="7"/>
        <v>174.26470588235287</v>
      </c>
      <c r="K156" s="2"/>
    </row>
    <row r="157" spans="1:11" ht="15">
      <c r="A157" s="86">
        <v>19</v>
      </c>
      <c r="B157" s="95" t="s">
        <v>118</v>
      </c>
      <c r="C157" s="91" t="s">
        <v>63</v>
      </c>
      <c r="D157" s="134"/>
      <c r="E157" s="87">
        <v>0.02314814814814815</v>
      </c>
      <c r="F157" s="123">
        <v>0.00277777777777777</v>
      </c>
      <c r="G157" s="87">
        <f t="shared" si="6"/>
        <v>0.02037037037037038</v>
      </c>
      <c r="H157" s="86">
        <v>19</v>
      </c>
      <c r="I157" s="132" t="s">
        <v>210</v>
      </c>
      <c r="J157" s="141">
        <f t="shared" si="7"/>
        <v>184.87394957983184</v>
      </c>
      <c r="K157" s="2"/>
    </row>
    <row r="158" spans="1:11" ht="15">
      <c r="A158" s="86">
        <v>20</v>
      </c>
      <c r="B158" s="95" t="s">
        <v>167</v>
      </c>
      <c r="C158" s="100" t="s">
        <v>17</v>
      </c>
      <c r="D158" s="133"/>
      <c r="E158" s="115">
        <v>0.03993055555555556</v>
      </c>
      <c r="F158" s="123">
        <v>0.0194444444444444</v>
      </c>
      <c r="G158" s="87">
        <f t="shared" si="6"/>
        <v>0.02048611111111116</v>
      </c>
      <c r="H158" s="86">
        <v>20</v>
      </c>
      <c r="I158" s="131">
        <v>5</v>
      </c>
      <c r="J158" s="141">
        <f t="shared" si="7"/>
        <v>185.92436974789942</v>
      </c>
      <c r="K158" s="2"/>
    </row>
    <row r="159" spans="1:11" ht="15">
      <c r="A159" s="86">
        <v>21</v>
      </c>
      <c r="B159" s="91" t="s">
        <v>75</v>
      </c>
      <c r="C159" s="136" t="s">
        <v>48</v>
      </c>
      <c r="D159" s="101"/>
      <c r="E159" s="87">
        <v>0.03868055555555556</v>
      </c>
      <c r="F159" s="123">
        <v>0.0173611111111111</v>
      </c>
      <c r="G159" s="87">
        <f t="shared" si="6"/>
        <v>0.021319444444444457</v>
      </c>
      <c r="H159" s="86">
        <v>21</v>
      </c>
      <c r="I159" s="131">
        <v>4</v>
      </c>
      <c r="J159" s="141">
        <f t="shared" si="7"/>
        <v>193.48739495798313</v>
      </c>
      <c r="K159" s="2"/>
    </row>
    <row r="160" spans="1:11" ht="15">
      <c r="A160" s="86">
        <v>22</v>
      </c>
      <c r="B160" s="91" t="s">
        <v>202</v>
      </c>
      <c r="C160" s="100" t="s">
        <v>23</v>
      </c>
      <c r="D160" s="133"/>
      <c r="E160" s="87">
        <v>0.03668981481481482</v>
      </c>
      <c r="F160" s="123">
        <v>0.0152777777777777</v>
      </c>
      <c r="G160" s="87">
        <f t="shared" si="6"/>
        <v>0.02141203703703712</v>
      </c>
      <c r="H160" s="86">
        <v>22</v>
      </c>
      <c r="I160" s="131">
        <v>3</v>
      </c>
      <c r="J160" s="141">
        <f t="shared" si="7"/>
        <v>194.32773109243757</v>
      </c>
      <c r="K160" s="2"/>
    </row>
    <row r="161" spans="1:11" ht="15">
      <c r="A161" s="86">
        <v>23</v>
      </c>
      <c r="B161" s="91" t="s">
        <v>153</v>
      </c>
      <c r="C161" s="100" t="s">
        <v>50</v>
      </c>
      <c r="D161" s="133"/>
      <c r="E161" s="115">
        <v>0.04846064814814815</v>
      </c>
      <c r="F161" s="123">
        <v>0.025</v>
      </c>
      <c r="G161" s="87">
        <f t="shared" si="6"/>
        <v>0.023460648148148147</v>
      </c>
      <c r="H161" s="86">
        <v>23</v>
      </c>
      <c r="I161" s="131">
        <v>2</v>
      </c>
      <c r="J161" s="141">
        <f t="shared" si="7"/>
        <v>212.9201680672267</v>
      </c>
      <c r="K161" s="2"/>
    </row>
    <row r="162" spans="1:11" ht="15">
      <c r="A162" s="86">
        <v>24</v>
      </c>
      <c r="B162" s="91" t="s">
        <v>123</v>
      </c>
      <c r="C162" s="100" t="s">
        <v>97</v>
      </c>
      <c r="D162" s="133"/>
      <c r="E162" s="115">
        <v>0.04453703703703704</v>
      </c>
      <c r="F162" s="123">
        <v>0.0208333333333333</v>
      </c>
      <c r="G162" s="87">
        <f t="shared" si="6"/>
        <v>0.02370370370370374</v>
      </c>
      <c r="H162" s="86">
        <v>24</v>
      </c>
      <c r="I162" s="132" t="s">
        <v>210</v>
      </c>
      <c r="J162" s="141">
        <f t="shared" si="7"/>
        <v>215.12605042016824</v>
      </c>
      <c r="K162" s="2"/>
    </row>
    <row r="163" spans="1:11" ht="15">
      <c r="A163" s="86">
        <v>25</v>
      </c>
      <c r="B163" s="92" t="s">
        <v>91</v>
      </c>
      <c r="C163" s="100" t="s">
        <v>23</v>
      </c>
      <c r="D163" s="133"/>
      <c r="E163" s="116">
        <v>0.026793981481481485</v>
      </c>
      <c r="F163" s="123">
        <v>0.00208333333333333</v>
      </c>
      <c r="G163" s="87">
        <f t="shared" si="6"/>
        <v>0.024710648148148155</v>
      </c>
      <c r="H163" s="86">
        <v>25</v>
      </c>
      <c r="I163" s="132" t="s">
        <v>210</v>
      </c>
      <c r="J163" s="141">
        <f t="shared" si="7"/>
        <v>224.2647058823528</v>
      </c>
      <c r="K163" s="2"/>
    </row>
    <row r="164" spans="1:11" ht="15">
      <c r="A164" s="86">
        <v>26</v>
      </c>
      <c r="B164" s="91" t="s">
        <v>199</v>
      </c>
      <c r="C164" s="100" t="s">
        <v>48</v>
      </c>
      <c r="D164" s="133"/>
      <c r="E164" s="87">
        <v>0.02892361111111111</v>
      </c>
      <c r="F164" s="123">
        <v>0.00416666666666666</v>
      </c>
      <c r="G164" s="87">
        <f t="shared" si="6"/>
        <v>0.02475694444444445</v>
      </c>
      <c r="H164" s="86">
        <v>26</v>
      </c>
      <c r="I164" s="132" t="s">
        <v>210</v>
      </c>
      <c r="J164" s="141">
        <f t="shared" si="7"/>
        <v>224.6848739495797</v>
      </c>
      <c r="K164" s="2"/>
    </row>
    <row r="165" spans="1:11" ht="15">
      <c r="A165" s="86">
        <v>27</v>
      </c>
      <c r="B165" s="91" t="s">
        <v>126</v>
      </c>
      <c r="C165" s="100" t="s">
        <v>52</v>
      </c>
      <c r="D165" s="133"/>
      <c r="E165" s="127">
        <v>0.05148148148148148</v>
      </c>
      <c r="F165" s="123">
        <v>0.0263888888888888</v>
      </c>
      <c r="G165" s="87">
        <f t="shared" si="6"/>
        <v>0.025092592592592684</v>
      </c>
      <c r="H165" s="86">
        <v>27</v>
      </c>
      <c r="I165" s="132" t="s">
        <v>210</v>
      </c>
      <c r="J165" s="141">
        <f t="shared" si="7"/>
        <v>227.73109243697542</v>
      </c>
      <c r="K165" s="2"/>
    </row>
    <row r="166" spans="1:11" ht="15">
      <c r="A166" s="86">
        <v>28</v>
      </c>
      <c r="B166" s="92" t="s">
        <v>127</v>
      </c>
      <c r="C166" s="100" t="s">
        <v>51</v>
      </c>
      <c r="D166" s="133"/>
      <c r="E166" s="87">
        <v>0.03490740740740741</v>
      </c>
      <c r="F166" s="123">
        <v>0.00902777777777777</v>
      </c>
      <c r="G166" s="87">
        <f t="shared" si="6"/>
        <v>0.025879629629629638</v>
      </c>
      <c r="H166" s="86">
        <v>28</v>
      </c>
      <c r="I166" s="132" t="s">
        <v>210</v>
      </c>
      <c r="J166" s="141">
        <f t="shared" si="7"/>
        <v>234.87394957983182</v>
      </c>
      <c r="K166" s="2"/>
    </row>
    <row r="167" spans="1:11" ht="15">
      <c r="A167" s="86">
        <v>29</v>
      </c>
      <c r="B167" s="95" t="s">
        <v>129</v>
      </c>
      <c r="C167" s="100" t="s">
        <v>49</v>
      </c>
      <c r="D167" s="133"/>
      <c r="E167" s="87">
        <v>0.04054398148148148</v>
      </c>
      <c r="F167" s="123">
        <v>0.0125</v>
      </c>
      <c r="G167" s="87">
        <f t="shared" si="6"/>
        <v>0.02804398148148148</v>
      </c>
      <c r="H167" s="86">
        <v>29</v>
      </c>
      <c r="I167" s="131">
        <v>1</v>
      </c>
      <c r="J167" s="141">
        <f t="shared" si="7"/>
        <v>254.51680672268884</v>
      </c>
      <c r="K167" s="2"/>
    </row>
    <row r="168" spans="1:11" ht="15">
      <c r="A168" s="86">
        <v>30</v>
      </c>
      <c r="B168" s="91" t="s">
        <v>116</v>
      </c>
      <c r="C168" s="100" t="s">
        <v>19</v>
      </c>
      <c r="D168" s="133"/>
      <c r="E168" s="115">
        <v>0.0321875</v>
      </c>
      <c r="F168" s="123">
        <v>0.0006944444444444445</v>
      </c>
      <c r="G168" s="87">
        <f t="shared" si="6"/>
        <v>0.03149305555555556</v>
      </c>
      <c r="H168" s="86">
        <v>30</v>
      </c>
      <c r="I168" s="132" t="s">
        <v>210</v>
      </c>
      <c r="J168" s="141">
        <f t="shared" si="7"/>
        <v>285.81932773109224</v>
      </c>
      <c r="K168" s="2"/>
    </row>
    <row r="169" spans="1:11" ht="15">
      <c r="A169" s="86">
        <v>31</v>
      </c>
      <c r="B169" s="95" t="s">
        <v>166</v>
      </c>
      <c r="C169" s="100" t="s">
        <v>17</v>
      </c>
      <c r="D169" s="133"/>
      <c r="E169" s="87">
        <v>0.03974537037037037</v>
      </c>
      <c r="F169" s="123">
        <v>0.00625</v>
      </c>
      <c r="G169" s="87">
        <f t="shared" si="6"/>
        <v>0.03349537037037037</v>
      </c>
      <c r="H169" s="86">
        <v>31</v>
      </c>
      <c r="I169" s="132" t="s">
        <v>210</v>
      </c>
      <c r="J169" s="141">
        <f t="shared" si="7"/>
        <v>303.9915966386552</v>
      </c>
      <c r="K169" s="2"/>
    </row>
    <row r="170" spans="1:11" ht="15">
      <c r="A170" s="86">
        <v>32</v>
      </c>
      <c r="B170" s="91" t="s">
        <v>152</v>
      </c>
      <c r="C170" s="100" t="s">
        <v>50</v>
      </c>
      <c r="D170" s="133"/>
      <c r="E170" s="87">
        <v>0.04715277777777777</v>
      </c>
      <c r="F170" s="123">
        <v>0.0118055555555555</v>
      </c>
      <c r="G170" s="87">
        <f t="shared" si="6"/>
        <v>0.03534722222222227</v>
      </c>
      <c r="H170" s="86">
        <v>32</v>
      </c>
      <c r="I170" s="132" t="s">
        <v>210</v>
      </c>
      <c r="J170" s="141">
        <f t="shared" si="7"/>
        <v>320.7983193277313</v>
      </c>
      <c r="K170" s="2"/>
    </row>
    <row r="171" spans="1:11" ht="15">
      <c r="A171" s="86">
        <v>33</v>
      </c>
      <c r="B171" s="91" t="s">
        <v>120</v>
      </c>
      <c r="C171" s="100" t="s">
        <v>98</v>
      </c>
      <c r="D171" s="133"/>
      <c r="E171" s="115">
        <v>0.058460648148148144</v>
      </c>
      <c r="F171" s="123">
        <v>0.0111111111111111</v>
      </c>
      <c r="G171" s="87">
        <f t="shared" si="6"/>
        <v>0.047349537037037044</v>
      </c>
      <c r="H171" s="86">
        <v>33</v>
      </c>
      <c r="I171" s="132" t="s">
        <v>210</v>
      </c>
      <c r="J171" s="141">
        <f t="shared" si="7"/>
        <v>429.72689075630217</v>
      </c>
      <c r="K171" s="2"/>
    </row>
    <row r="172" spans="1:11" ht="15">
      <c r="A172" s="86">
        <v>34</v>
      </c>
      <c r="B172" s="95" t="s">
        <v>174</v>
      </c>
      <c r="C172" s="100" t="s">
        <v>53</v>
      </c>
      <c r="D172" s="140"/>
      <c r="E172" s="102"/>
      <c r="F172" s="87"/>
      <c r="G172" s="87" t="s">
        <v>178</v>
      </c>
      <c r="H172" s="102"/>
      <c r="I172" s="130"/>
      <c r="J172" s="2"/>
      <c r="K172" s="2"/>
    </row>
    <row r="174" spans="1:8" ht="15">
      <c r="A174" s="110"/>
      <c r="B174" s="3"/>
      <c r="C174" s="3"/>
      <c r="D174" s="3"/>
      <c r="E174" s="124"/>
      <c r="F174" s="124"/>
      <c r="G174" s="124"/>
      <c r="H174" s="124"/>
    </row>
    <row r="182" spans="1:8" ht="15">
      <c r="A182" s="110"/>
      <c r="B182" s="3"/>
      <c r="C182" s="3"/>
      <c r="D182" s="3"/>
      <c r="E182" s="124"/>
      <c r="F182" s="124"/>
      <c r="G182" s="124"/>
      <c r="H182" s="124"/>
    </row>
    <row r="183" spans="1:8" ht="15">
      <c r="A183" s="110"/>
      <c r="B183" s="104"/>
      <c r="C183" s="103"/>
      <c r="D183" s="103"/>
      <c r="E183" s="124"/>
      <c r="F183" s="125"/>
      <c r="G183" s="125"/>
      <c r="H183" s="124"/>
    </row>
    <row r="184" spans="1:8" ht="15">
      <c r="A184" s="110"/>
      <c r="B184" s="3"/>
      <c r="C184" s="3"/>
      <c r="D184" s="3"/>
      <c r="E184" s="124"/>
      <c r="F184" s="124"/>
      <c r="G184" s="124"/>
      <c r="H184" s="124"/>
    </row>
  </sheetData>
  <sheetProtection/>
  <mergeCells count="2">
    <mergeCell ref="B5:G5"/>
    <mergeCell ref="B1:I1"/>
  </mergeCells>
  <printOptions/>
  <pageMargins left="0.36" right="0.14" top="1.37" bottom="0.8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МОЙ КОМП</cp:lastModifiedBy>
  <cp:lastPrinted>2013-01-01T05:42:00Z</cp:lastPrinted>
  <dcterms:created xsi:type="dcterms:W3CDTF">1996-10-08T23:32:33Z</dcterms:created>
  <dcterms:modified xsi:type="dcterms:W3CDTF">2018-10-05T17:49:24Z</dcterms:modified>
  <cp:category/>
  <cp:version/>
  <cp:contentType/>
  <cp:contentStatus/>
</cp:coreProperties>
</file>